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plavilink\korisnici\bebrina\općina\racunovodstvo\"/>
    </mc:Choice>
  </mc:AlternateContent>
  <xr:revisionPtr revIDLastSave="0" documentId="13_ncr:1_{6E1EE847-456C-4049-8BB9-7730E70DB12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B307" i="9" s="1"/>
  <c r="G307" i="9"/>
  <c r="F307" i="9"/>
  <c r="H306" i="9"/>
  <c r="G306" i="9"/>
  <c r="F306" i="9"/>
  <c r="E306" i="9"/>
  <c r="B306" i="9" s="1"/>
  <c r="H305" i="9"/>
  <c r="E305" i="9" s="1"/>
  <c r="B305" i="9" s="1"/>
  <c r="G305" i="9"/>
  <c r="F305" i="9"/>
  <c r="H304" i="9"/>
  <c r="E304" i="9" s="1"/>
  <c r="B304" i="9" s="1"/>
  <c r="G304" i="9"/>
  <c r="F304" i="9"/>
  <c r="H303" i="9"/>
  <c r="G303" i="9"/>
  <c r="F303" i="9"/>
  <c r="E303" i="9"/>
  <c r="B303" i="9" s="1"/>
  <c r="H302" i="9"/>
  <c r="E302" i="9" s="1"/>
  <c r="B302" i="9" s="1"/>
  <c r="G302" i="9"/>
  <c r="F302" i="9"/>
  <c r="H301" i="9"/>
  <c r="E301" i="9" s="1"/>
  <c r="B301" i="9" s="1"/>
  <c r="G301" i="9"/>
  <c r="F301" i="9"/>
  <c r="H300" i="9"/>
  <c r="G300" i="9"/>
  <c r="F300" i="9"/>
  <c r="H299" i="9"/>
  <c r="E299" i="9" s="1"/>
  <c r="B299" i="9" s="1"/>
  <c r="G299" i="9"/>
  <c r="F299" i="9"/>
  <c r="H298" i="9"/>
  <c r="G298" i="9"/>
  <c r="F298" i="9"/>
  <c r="E298" i="9"/>
  <c r="B298" i="9" s="1"/>
  <c r="H297" i="9"/>
  <c r="E297" i="9" s="1"/>
  <c r="B297" i="9" s="1"/>
  <c r="G297" i="9"/>
  <c r="F297" i="9"/>
  <c r="H296" i="9"/>
  <c r="E296" i="9" s="1"/>
  <c r="B296" i="9" s="1"/>
  <c r="G296" i="9"/>
  <c r="F296" i="9"/>
  <c r="H295" i="9"/>
  <c r="E295" i="9" s="1"/>
  <c r="B295" i="9" s="1"/>
  <c r="G295" i="9"/>
  <c r="F295" i="9"/>
  <c r="H294" i="9"/>
  <c r="E294" i="9" s="1"/>
  <c r="B294" i="9" s="1"/>
  <c r="G294" i="9"/>
  <c r="F294" i="9"/>
  <c r="H293" i="9"/>
  <c r="G293" i="9"/>
  <c r="F293" i="9"/>
  <c r="H292" i="9"/>
  <c r="E292" i="9" s="1"/>
  <c r="B292" i="9" s="1"/>
  <c r="G292" i="9"/>
  <c r="F292" i="9"/>
  <c r="F291" i="9"/>
  <c r="F290" i="9"/>
  <c r="H289" i="9"/>
  <c r="E289" i="9" s="1"/>
  <c r="B289" i="9" s="1"/>
  <c r="G289" i="9"/>
  <c r="F289" i="9"/>
  <c r="H288" i="9"/>
  <c r="E288" i="9" s="1"/>
  <c r="B288" i="9" s="1"/>
  <c r="G288" i="9"/>
  <c r="F288" i="9"/>
  <c r="H287" i="9"/>
  <c r="G287" i="9"/>
  <c r="F287" i="9"/>
  <c r="H286" i="9"/>
  <c r="E286" i="9" s="1"/>
  <c r="B286" i="9" s="1"/>
  <c r="G286" i="9"/>
  <c r="F286" i="9"/>
  <c r="F285" i="9"/>
  <c r="H284" i="9"/>
  <c r="E284" i="9" s="1"/>
  <c r="B284" i="9" s="1"/>
  <c r="G284" i="9"/>
  <c r="F284" i="9"/>
  <c r="H283" i="9"/>
  <c r="E283" i="9" s="1"/>
  <c r="B283" i="9" s="1"/>
  <c r="G283" i="9"/>
  <c r="F283" i="9"/>
  <c r="H282" i="9"/>
  <c r="E282" i="9" s="1"/>
  <c r="B282" i="9" s="1"/>
  <c r="G282" i="9"/>
  <c r="F282" i="9"/>
  <c r="F281" i="9"/>
  <c r="F280" i="9"/>
  <c r="F279" i="9"/>
  <c r="F278" i="9"/>
  <c r="F277" i="9"/>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G151" i="9"/>
  <c r="F151" i="9"/>
  <c r="E151" i="9"/>
  <c r="B151" i="9" s="1"/>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G141" i="9"/>
  <c r="F141" i="9"/>
  <c r="E141" i="9"/>
  <c r="B141" i="9" s="1"/>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G129" i="9"/>
  <c r="F129" i="9"/>
  <c r="E129" i="9"/>
  <c r="B129" i="9" s="1"/>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G119" i="9"/>
  <c r="F119" i="9"/>
  <c r="E119" i="9"/>
  <c r="B119" i="9" s="1"/>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G107" i="9"/>
  <c r="F107" i="9"/>
  <c r="E107" i="9"/>
  <c r="B107" i="9" s="1"/>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E99" i="9"/>
  <c r="B99" i="9" s="1"/>
  <c r="H98" i="9"/>
  <c r="E98" i="9" s="1"/>
  <c r="B98" i="9" s="1"/>
  <c r="G98" i="9"/>
  <c r="F98" i="9"/>
  <c r="H97" i="9"/>
  <c r="E97" i="9" s="1"/>
  <c r="B97" i="9" s="1"/>
  <c r="G97" i="9"/>
  <c r="F97" i="9"/>
  <c r="H96" i="9"/>
  <c r="E96" i="9" s="1"/>
  <c r="B96" i="9" s="1"/>
  <c r="G96" i="9"/>
  <c r="F96" i="9"/>
  <c r="H95" i="9"/>
  <c r="G95" i="9"/>
  <c r="F95" i="9"/>
  <c r="E95" i="9"/>
  <c r="B95" i="9" s="1"/>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G87" i="9"/>
  <c r="F87" i="9"/>
  <c r="E87" i="9"/>
  <c r="B87" i="9" s="1"/>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G79" i="9"/>
  <c r="F79" i="9"/>
  <c r="E79" i="9"/>
  <c r="B79" i="9" s="1"/>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G69" i="9"/>
  <c r="F69" i="9"/>
  <c r="E69" i="9"/>
  <c r="B69" i="9" s="1"/>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G58" i="9"/>
  <c r="F58" i="9"/>
  <c r="E58" i="9"/>
  <c r="B58" i="9" s="1"/>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G41" i="9"/>
  <c r="F41" i="9"/>
  <c r="E41" i="9"/>
  <c r="B41" i="9" s="1"/>
  <c r="H40" i="9"/>
  <c r="E40" i="9" s="1"/>
  <c r="B40" i="9" s="1"/>
  <c r="G40" i="9"/>
  <c r="F40" i="9"/>
  <c r="H39" i="9"/>
  <c r="E39" i="9" s="1"/>
  <c r="B39" i="9" s="1"/>
  <c r="G39" i="9"/>
  <c r="F39" i="9"/>
  <c r="H38" i="9"/>
  <c r="G38" i="9"/>
  <c r="F38" i="9"/>
  <c r="E38" i="9"/>
  <c r="B38" i="9" s="1"/>
  <c r="H37" i="9"/>
  <c r="E37" i="9" s="1"/>
  <c r="B37" i="9" s="1"/>
  <c r="G37" i="9"/>
  <c r="F37" i="9"/>
  <c r="H36" i="9"/>
  <c r="E36" i="9" s="1"/>
  <c r="B36" i="9" s="1"/>
  <c r="G36" i="9"/>
  <c r="F36" i="9"/>
  <c r="H35" i="9"/>
  <c r="E35" i="9" s="1"/>
  <c r="B35" i="9" s="1"/>
  <c r="G35" i="9"/>
  <c r="F35" i="9"/>
  <c r="H34" i="9"/>
  <c r="E34" i="9" s="1"/>
  <c r="B34" i="9" s="1"/>
  <c r="G34" i="9"/>
  <c r="F34" i="9"/>
  <c r="H33" i="9"/>
  <c r="G33" i="9"/>
  <c r="F33" i="9"/>
  <c r="H32" i="9"/>
  <c r="E32" i="9" s="1"/>
  <c r="B32" i="9" s="1"/>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C1555" i="1" s="1"/>
  <c r="D75" i="8"/>
  <c r="D70" i="8"/>
  <c r="D65" i="8"/>
  <c r="D60" i="8"/>
  <c r="D55" i="8"/>
  <c r="D50" i="8"/>
  <c r="D44" i="8"/>
  <c r="D36" i="8"/>
  <c r="D26" i="8"/>
  <c r="D18" i="8"/>
  <c r="D8" i="8"/>
  <c r="D6" i="8" s="1"/>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F130" i="6" s="1"/>
  <c r="E129" i="6"/>
  <c r="F128" i="6"/>
  <c r="F127" i="6"/>
  <c r="F126" i="6"/>
  <c r="F125" i="6"/>
  <c r="F124" i="6"/>
  <c r="F123" i="6"/>
  <c r="E122" i="6"/>
  <c r="D122" i="6"/>
  <c r="F121" i="6"/>
  <c r="F120" i="6"/>
  <c r="F119" i="6"/>
  <c r="E118" i="6"/>
  <c r="D118" i="6"/>
  <c r="F118" i="6" s="1"/>
  <c r="F117" i="6"/>
  <c r="F116" i="6"/>
  <c r="E115" i="6"/>
  <c r="D115" i="6"/>
  <c r="F115" i="6" s="1"/>
  <c r="D114" i="6"/>
  <c r="F113" i="6"/>
  <c r="F112" i="6"/>
  <c r="F111" i="6"/>
  <c r="F110" i="6"/>
  <c r="F109" i="6"/>
  <c r="F108" i="6"/>
  <c r="E107" i="6"/>
  <c r="D107" i="6"/>
  <c r="F106" i="6"/>
  <c r="F105" i="6"/>
  <c r="F104" i="6"/>
  <c r="F103" i="6"/>
  <c r="F102" i="6"/>
  <c r="F101" i="6"/>
  <c r="F100" i="6"/>
  <c r="E99" i="6"/>
  <c r="D99" i="6"/>
  <c r="F99" i="6" s="1"/>
  <c r="F98" i="6"/>
  <c r="F97" i="6"/>
  <c r="F96" i="6"/>
  <c r="F95" i="6"/>
  <c r="E94" i="6"/>
  <c r="E89" i="6" s="1"/>
  <c r="D1383" i="1" s="1"/>
  <c r="D94" i="6"/>
  <c r="F94" i="6" s="1"/>
  <c r="F93" i="6"/>
  <c r="F92" i="6"/>
  <c r="F91" i="6"/>
  <c r="E90" i="6"/>
  <c r="D90" i="6"/>
  <c r="F90"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E246" i="5"/>
  <c r="D246" i="5"/>
  <c r="D245" i="5"/>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D180" i="5"/>
  <c r="F180" i="5" s="1"/>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35" i="5"/>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E87" i="5"/>
  <c r="D87" i="5"/>
  <c r="F87" i="5" s="1"/>
  <c r="F86" i="5"/>
  <c r="F85" i="5"/>
  <c r="F84" i="5"/>
  <c r="F83" i="5"/>
  <c r="F82" i="5"/>
  <c r="F81" i="5"/>
  <c r="F80" i="5"/>
  <c r="E79" i="5"/>
  <c r="E78" i="5" s="1"/>
  <c r="D79" i="5"/>
  <c r="F79" i="5" s="1"/>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4" i="4"/>
  <c r="F583" i="4"/>
  <c r="F582" i="4"/>
  <c r="E581" i="4"/>
  <c r="D581" i="4"/>
  <c r="F581" i="4" s="1"/>
  <c r="D580" i="4"/>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E421" i="4"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D644" i="4" s="1"/>
  <c r="F644" i="4" s="1"/>
  <c r="E416" i="4"/>
  <c r="E643" i="4" s="1"/>
  <c r="D416" i="4"/>
  <c r="D643" i="4" s="1"/>
  <c r="F411" i="4"/>
  <c r="F410" i="4"/>
  <c r="F409" i="4"/>
  <c r="F406" i="4"/>
  <c r="F405" i="4"/>
  <c r="F404" i="4"/>
  <c r="F403" i="4"/>
  <c r="E402" i="4"/>
  <c r="D402" i="4"/>
  <c r="F401" i="4"/>
  <c r="E400" i="4"/>
  <c r="D400" i="4"/>
  <c r="F400" i="4" s="1"/>
  <c r="F399" i="4"/>
  <c r="F398" i="4"/>
  <c r="E397" i="4"/>
  <c r="D397" i="4"/>
  <c r="F397" i="4" s="1"/>
  <c r="E396" i="4"/>
  <c r="F395" i="4"/>
  <c r="F394" i="4"/>
  <c r="F393" i="4"/>
  <c r="F392" i="4"/>
  <c r="E391" i="4"/>
  <c r="D391" i="4"/>
  <c r="F390" i="4"/>
  <c r="F389"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D363" i="4"/>
  <c r="F363" i="4" s="1"/>
  <c r="F362" i="4"/>
  <c r="F361" i="4"/>
  <c r="F360" i="4"/>
  <c r="F359" i="4"/>
  <c r="F358" i="4"/>
  <c r="F357" i="4"/>
  <c r="E356" i="4"/>
  <c r="D356" i="4"/>
  <c r="F355" i="4"/>
  <c r="F354" i="4"/>
  <c r="F353" i="4"/>
  <c r="E352" i="4"/>
  <c r="D352" i="4"/>
  <c r="F352" i="4" s="1"/>
  <c r="D351"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E299" i="4" s="1"/>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F264" i="4" s="1"/>
  <c r="D263" i="4"/>
  <c r="F262" i="4"/>
  <c r="F261" i="4"/>
  <c r="F260" i="4"/>
  <c r="E259" i="4"/>
  <c r="E252" i="4" s="1"/>
  <c r="D248" i="1" s="1"/>
  <c r="D259" i="4"/>
  <c r="F258" i="4"/>
  <c r="F257" i="4"/>
  <c r="F256" i="4"/>
  <c r="F255" i="4"/>
  <c r="F254" i="4"/>
  <c r="E253" i="4"/>
  <c r="D253" i="4"/>
  <c r="D252" i="4" s="1"/>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D224" i="4" s="1"/>
  <c r="E224" i="4"/>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E152" i="4"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E124" i="4"/>
  <c r="F123" i="4"/>
  <c r="F122" i="4"/>
  <c r="F121" i="4"/>
  <c r="E120" i="4"/>
  <c r="E106" i="4" s="1"/>
  <c r="D102" i="1" s="1"/>
  <c r="D120" i="4"/>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E83" i="4"/>
  <c r="D83" i="4"/>
  <c r="D82" i="4" s="1"/>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1" i="4"/>
  <c r="F60" i="4"/>
  <c r="E59" i="4"/>
  <c r="D59" i="4"/>
  <c r="F58" i="4"/>
  <c r="F57" i="4"/>
  <c r="F56" i="4"/>
  <c r="F55" i="4"/>
  <c r="E54" i="4"/>
  <c r="D54" i="4"/>
  <c r="F54" i="4" s="1"/>
  <c r="F53" i="4"/>
  <c r="F52" i="4"/>
  <c r="E51" i="4"/>
  <c r="D51" i="4"/>
  <c r="D50" i="4" s="1"/>
  <c r="E50" i="4"/>
  <c r="F49" i="4"/>
  <c r="F48" i="4"/>
  <c r="F47" i="4"/>
  <c r="F46" i="4"/>
  <c r="E45" i="4"/>
  <c r="D45" i="4"/>
  <c r="D44" i="4" s="1"/>
  <c r="E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H1578" i="1"/>
  <c r="C1578" i="1"/>
  <c r="G1578" i="1" s="1"/>
  <c r="G1577" i="1"/>
  <c r="C1577" i="1"/>
  <c r="H1577" i="1" s="1"/>
  <c r="C1576" i="1"/>
  <c r="G1576" i="1" s="1"/>
  <c r="C1575" i="1"/>
  <c r="H1575" i="1" s="1"/>
  <c r="C1574" i="1"/>
  <c r="G1574" i="1" s="1"/>
  <c r="G1573" i="1"/>
  <c r="C1573" i="1"/>
  <c r="H1573" i="1" s="1"/>
  <c r="H1572" i="1"/>
  <c r="C1572" i="1"/>
  <c r="G1572" i="1" s="1"/>
  <c r="G1571" i="1"/>
  <c r="C1571" i="1"/>
  <c r="H1571" i="1" s="1"/>
  <c r="C1570" i="1"/>
  <c r="G1570" i="1" s="1"/>
  <c r="G1569" i="1"/>
  <c r="C1569" i="1"/>
  <c r="H1569" i="1" s="1"/>
  <c r="H1568" i="1"/>
  <c r="C1568" i="1"/>
  <c r="G1568" i="1" s="1"/>
  <c r="G1567" i="1"/>
  <c r="C1567" i="1"/>
  <c r="H1567" i="1" s="1"/>
  <c r="C1566" i="1"/>
  <c r="G1566" i="1" s="1"/>
  <c r="C1565" i="1"/>
  <c r="H1565" i="1" s="1"/>
  <c r="C1564" i="1"/>
  <c r="G1564" i="1" s="1"/>
  <c r="C1563" i="1"/>
  <c r="H1563" i="1" s="1"/>
  <c r="H1562" i="1"/>
  <c r="C1562" i="1"/>
  <c r="G1562" i="1" s="1"/>
  <c r="G1561" i="1"/>
  <c r="C1561" i="1"/>
  <c r="H1561" i="1" s="1"/>
  <c r="C1560" i="1"/>
  <c r="G1560" i="1" s="1"/>
  <c r="G1559" i="1"/>
  <c r="C1559" i="1"/>
  <c r="H1559" i="1" s="1"/>
  <c r="H1558" i="1"/>
  <c r="C1558" i="1"/>
  <c r="G1558" i="1" s="1"/>
  <c r="G1557" i="1"/>
  <c r="C1557" i="1"/>
  <c r="H1557" i="1" s="1"/>
  <c r="H1556" i="1"/>
  <c r="C1556" i="1"/>
  <c r="G1556" i="1" s="1"/>
  <c r="H1554" i="1"/>
  <c r="C1554" i="1"/>
  <c r="G1554" i="1" s="1"/>
  <c r="G1553" i="1"/>
  <c r="C1553" i="1"/>
  <c r="H1553" i="1" s="1"/>
  <c r="C1552" i="1"/>
  <c r="G1552" i="1" s="1"/>
  <c r="C1551" i="1"/>
  <c r="H1551" i="1" s="1"/>
  <c r="C1550" i="1"/>
  <c r="G1550" i="1" s="1"/>
  <c r="C1549" i="1"/>
  <c r="H1549" i="1" s="1"/>
  <c r="H1548" i="1"/>
  <c r="C1548" i="1"/>
  <c r="G1548" i="1" s="1"/>
  <c r="G1547" i="1"/>
  <c r="C1547" i="1"/>
  <c r="H1547" i="1" s="1"/>
  <c r="H1546" i="1"/>
  <c r="C1546" i="1"/>
  <c r="G1546" i="1" s="1"/>
  <c r="C1545" i="1"/>
  <c r="H1545" i="1" s="1"/>
  <c r="H1544" i="1"/>
  <c r="C1544" i="1"/>
  <c r="G1544" i="1" s="1"/>
  <c r="C1543" i="1"/>
  <c r="H1543" i="1" s="1"/>
  <c r="H1542" i="1"/>
  <c r="C1542" i="1"/>
  <c r="G1542" i="1" s="1"/>
  <c r="G1541" i="1"/>
  <c r="C1541" i="1"/>
  <c r="H1541" i="1" s="1"/>
  <c r="C1540" i="1"/>
  <c r="G1540" i="1" s="1"/>
  <c r="G1539" i="1"/>
  <c r="C1539" i="1"/>
  <c r="H1539" i="1" s="1"/>
  <c r="H1538" i="1"/>
  <c r="C1538" i="1"/>
  <c r="G1538" i="1" s="1"/>
  <c r="G1537" i="1"/>
  <c r="C1537" i="1"/>
  <c r="H1537" i="1" s="1"/>
  <c r="H1536" i="1"/>
  <c r="C1536" i="1"/>
  <c r="G1536" i="1" s="1"/>
  <c r="G1535" i="1"/>
  <c r="C1535" i="1"/>
  <c r="H1535" i="1" s="1"/>
  <c r="H1534" i="1"/>
  <c r="C1534" i="1"/>
  <c r="G1534" i="1" s="1"/>
  <c r="C1533" i="1"/>
  <c r="H1533" i="1" s="1"/>
  <c r="H1532" i="1"/>
  <c r="C1532" i="1"/>
  <c r="G1532" i="1" s="1"/>
  <c r="C1531" i="1"/>
  <c r="H1531" i="1" s="1"/>
  <c r="C1530" i="1"/>
  <c r="G1530" i="1" s="1"/>
  <c r="G1529" i="1"/>
  <c r="C1529" i="1"/>
  <c r="H1529" i="1" s="1"/>
  <c r="H1528" i="1"/>
  <c r="C1528" i="1"/>
  <c r="G1528" i="1" s="1"/>
  <c r="G1527" i="1"/>
  <c r="C1527" i="1"/>
  <c r="H1527" i="1" s="1"/>
  <c r="C1526" i="1"/>
  <c r="G1526" i="1" s="1"/>
  <c r="C1525" i="1"/>
  <c r="H1525" i="1" s="1"/>
  <c r="G1523" i="1"/>
  <c r="C1523" i="1"/>
  <c r="H1523" i="1" s="1"/>
  <c r="H1522" i="1"/>
  <c r="C1522" i="1"/>
  <c r="G1522" i="1" s="1"/>
  <c r="G1521" i="1"/>
  <c r="C1521" i="1"/>
  <c r="H1521" i="1" s="1"/>
  <c r="H1520" i="1"/>
  <c r="C1520" i="1"/>
  <c r="G1520" i="1" s="1"/>
  <c r="G1519" i="1"/>
  <c r="C1519" i="1"/>
  <c r="H1519" i="1" s="1"/>
  <c r="C1516" i="1"/>
  <c r="G1516" i="1" s="1"/>
  <c r="G1515" i="1"/>
  <c r="C1515" i="1"/>
  <c r="H1515" i="1" s="1"/>
  <c r="C1514" i="1"/>
  <c r="G1514" i="1" s="1"/>
  <c r="G1513" i="1"/>
  <c r="C1513" i="1"/>
  <c r="H1513" i="1" s="1"/>
  <c r="C1512" i="1"/>
  <c r="G1512" i="1" s="1"/>
  <c r="C1511" i="1"/>
  <c r="H1511" i="1" s="1"/>
  <c r="C1510" i="1"/>
  <c r="G1510" i="1" s="1"/>
  <c r="C1509" i="1"/>
  <c r="H1509" i="1" s="1"/>
  <c r="C1508" i="1"/>
  <c r="G1508" i="1" s="1"/>
  <c r="G1507" i="1"/>
  <c r="C1507" i="1"/>
  <c r="H1507" i="1" s="1"/>
  <c r="C1506" i="1"/>
  <c r="G1506" i="1" s="1"/>
  <c r="G1505" i="1"/>
  <c r="C1505" i="1"/>
  <c r="H1505" i="1" s="1"/>
  <c r="C1504" i="1"/>
  <c r="G1504" i="1" s="1"/>
  <c r="G1503" i="1"/>
  <c r="C1503" i="1"/>
  <c r="H1503" i="1" s="1"/>
  <c r="C1502" i="1"/>
  <c r="G1502" i="1" s="1"/>
  <c r="C1501" i="1"/>
  <c r="H1501" i="1" s="1"/>
  <c r="C1500" i="1"/>
  <c r="G1500" i="1" s="1"/>
  <c r="C1498" i="1"/>
  <c r="G1498" i="1" s="1"/>
  <c r="C1497" i="1"/>
  <c r="H1497" i="1" s="1"/>
  <c r="C1496" i="1"/>
  <c r="G1496" i="1" s="1"/>
  <c r="C1495" i="1"/>
  <c r="H1495" i="1" s="1"/>
  <c r="C1494" i="1"/>
  <c r="G1494" i="1" s="1"/>
  <c r="C1493" i="1"/>
  <c r="H1493" i="1" s="1"/>
  <c r="C1492" i="1"/>
  <c r="G1492" i="1" s="1"/>
  <c r="C1491" i="1"/>
  <c r="H1491" i="1" s="1"/>
  <c r="C1490" i="1"/>
  <c r="G1490" i="1" s="1"/>
  <c r="G1489" i="1"/>
  <c r="C1489" i="1"/>
  <c r="H1489" i="1" s="1"/>
  <c r="C1488" i="1"/>
  <c r="G1488" i="1" s="1"/>
  <c r="C1487" i="1"/>
  <c r="H1487" i="1" s="1"/>
  <c r="C1486" i="1"/>
  <c r="G1486" i="1" s="1"/>
  <c r="G1485" i="1"/>
  <c r="C1485" i="1"/>
  <c r="H1485" i="1" s="1"/>
  <c r="C1484" i="1"/>
  <c r="G1484" i="1" s="1"/>
  <c r="C1483" i="1"/>
  <c r="H1483" i="1" s="1"/>
  <c r="C1482" i="1"/>
  <c r="G1482" i="1" s="1"/>
  <c r="C1481" i="1"/>
  <c r="H1481" i="1" s="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H1444" i="1" s="1"/>
  <c r="C1444" i="1"/>
  <c r="D1443" i="1"/>
  <c r="H1443" i="1" s="1"/>
  <c r="C1443" i="1"/>
  <c r="D1442" i="1"/>
  <c r="H1442" i="1" s="1"/>
  <c r="C1442" i="1"/>
  <c r="D1441" i="1"/>
  <c r="H1441" i="1" s="1"/>
  <c r="C1441" i="1"/>
  <c r="D1440" i="1"/>
  <c r="H1440" i="1" s="1"/>
  <c r="C1440" i="1"/>
  <c r="D1439" i="1"/>
  <c r="H1439" i="1" s="1"/>
  <c r="C1439" i="1"/>
  <c r="D1438" i="1"/>
  <c r="C1438" i="1"/>
  <c r="G1438" i="1" s="1"/>
  <c r="D1437" i="1"/>
  <c r="C1437" i="1"/>
  <c r="D1436" i="1"/>
  <c r="C1436" i="1"/>
  <c r="D1434" i="1"/>
  <c r="H1434" i="1" s="1"/>
  <c r="C1434" i="1"/>
  <c r="H1433" i="1"/>
  <c r="D1433" i="1"/>
  <c r="C1433" i="1"/>
  <c r="G1433" i="1" s="1"/>
  <c r="D1432" i="1"/>
  <c r="H1432" i="1" s="1"/>
  <c r="C1432" i="1"/>
  <c r="H1431" i="1"/>
  <c r="D1431" i="1"/>
  <c r="C1431" i="1"/>
  <c r="G1431" i="1" s="1"/>
  <c r="D1430" i="1"/>
  <c r="H1430" i="1" s="1"/>
  <c r="C1430" i="1"/>
  <c r="D1429" i="1"/>
  <c r="H1429" i="1" s="1"/>
  <c r="C1429" i="1"/>
  <c r="G1429" i="1" s="1"/>
  <c r="D1428" i="1"/>
  <c r="H1428" i="1" s="1"/>
  <c r="C1428" i="1"/>
  <c r="H1427" i="1"/>
  <c r="D1427" i="1"/>
  <c r="C1427" i="1"/>
  <c r="G1427" i="1" s="1"/>
  <c r="D1426" i="1"/>
  <c r="H1426" i="1" s="1"/>
  <c r="C1426" i="1"/>
  <c r="H1425" i="1"/>
  <c r="D1425" i="1"/>
  <c r="C1425" i="1"/>
  <c r="G1425" i="1" s="1"/>
  <c r="D1424" i="1"/>
  <c r="H1424" i="1" s="1"/>
  <c r="C1424" i="1"/>
  <c r="D1423" i="1"/>
  <c r="D1422" i="1"/>
  <c r="H1422" i="1" s="1"/>
  <c r="C1422" i="1"/>
  <c r="D1421" i="1"/>
  <c r="H1421" i="1" s="1"/>
  <c r="C1421" i="1"/>
  <c r="H1420" i="1"/>
  <c r="D1420" i="1"/>
  <c r="C1420" i="1"/>
  <c r="G1420" i="1" s="1"/>
  <c r="D1419" i="1"/>
  <c r="H1419" i="1" s="1"/>
  <c r="C1419" i="1"/>
  <c r="D1418" i="1"/>
  <c r="H1418" i="1" s="1"/>
  <c r="C1418" i="1"/>
  <c r="D1417" i="1"/>
  <c r="H1417" i="1" s="1"/>
  <c r="C1417" i="1"/>
  <c r="H1416" i="1"/>
  <c r="D1416" i="1"/>
  <c r="C1416" i="1"/>
  <c r="G1416" i="1" s="1"/>
  <c r="D1415" i="1"/>
  <c r="H1415" i="1" s="1"/>
  <c r="C1415" i="1"/>
  <c r="H1414" i="1"/>
  <c r="D1414" i="1"/>
  <c r="C1414" i="1"/>
  <c r="G1414" i="1" s="1"/>
  <c r="D1413" i="1"/>
  <c r="H1413" i="1" s="1"/>
  <c r="C1413" i="1"/>
  <c r="D1412" i="1"/>
  <c r="H1412" i="1" s="1"/>
  <c r="C1412" i="1"/>
  <c r="D1411" i="1"/>
  <c r="H1411" i="1" s="1"/>
  <c r="C1411" i="1"/>
  <c r="H1410" i="1"/>
  <c r="D1410" i="1"/>
  <c r="C1410" i="1"/>
  <c r="G1410" i="1" s="1"/>
  <c r="D1409" i="1"/>
  <c r="H1409" i="1" s="1"/>
  <c r="C1409" i="1"/>
  <c r="C1408" i="1"/>
  <c r="D1407" i="1"/>
  <c r="H1407" i="1" s="1"/>
  <c r="C1407" i="1"/>
  <c r="H1406" i="1"/>
  <c r="D1406" i="1"/>
  <c r="C1406" i="1"/>
  <c r="G1406" i="1" s="1"/>
  <c r="D1405" i="1"/>
  <c r="H1405" i="1" s="1"/>
  <c r="C1405" i="1"/>
  <c r="H1404" i="1"/>
  <c r="D1404" i="1"/>
  <c r="C1404" i="1"/>
  <c r="G1404" i="1" s="1"/>
  <c r="D1403" i="1"/>
  <c r="H1403" i="1" s="1"/>
  <c r="C1403" i="1"/>
  <c r="D1402" i="1"/>
  <c r="H1402" i="1" s="1"/>
  <c r="C1402" i="1"/>
  <c r="D1401" i="1"/>
  <c r="H1401" i="1" s="1"/>
  <c r="C1401" i="1"/>
  <c r="D1400" i="1"/>
  <c r="H1400" i="1" s="1"/>
  <c r="C1400" i="1"/>
  <c r="D1399" i="1"/>
  <c r="H1399" i="1" s="1"/>
  <c r="C1399" i="1"/>
  <c r="H1398" i="1"/>
  <c r="D1398" i="1"/>
  <c r="C1398" i="1"/>
  <c r="G1398" i="1" s="1"/>
  <c r="D1397" i="1"/>
  <c r="H1397" i="1" s="1"/>
  <c r="C1397" i="1"/>
  <c r="D1396" i="1"/>
  <c r="H1396" i="1" s="1"/>
  <c r="C1396" i="1"/>
  <c r="D1395" i="1"/>
  <c r="H1395" i="1" s="1"/>
  <c r="C1395" i="1"/>
  <c r="H1394" i="1"/>
  <c r="D1394" i="1"/>
  <c r="C1394" i="1"/>
  <c r="G1394" i="1" s="1"/>
  <c r="D1393" i="1"/>
  <c r="H1393" i="1" s="1"/>
  <c r="C1393" i="1"/>
  <c r="H1392" i="1"/>
  <c r="D1392" i="1"/>
  <c r="C1392" i="1"/>
  <c r="G1392" i="1" s="1"/>
  <c r="D1391" i="1"/>
  <c r="H1391" i="1" s="1"/>
  <c r="C1391" i="1"/>
  <c r="D1390" i="1"/>
  <c r="H1390" i="1" s="1"/>
  <c r="C1390" i="1"/>
  <c r="D1389" i="1"/>
  <c r="H1389" i="1" s="1"/>
  <c r="C1389" i="1"/>
  <c r="H1388" i="1"/>
  <c r="D1388" i="1"/>
  <c r="C1388" i="1"/>
  <c r="G1388" i="1" s="1"/>
  <c r="D1387" i="1"/>
  <c r="H1387" i="1" s="1"/>
  <c r="C1387" i="1"/>
  <c r="D1386" i="1"/>
  <c r="H1386" i="1" s="1"/>
  <c r="C1386" i="1"/>
  <c r="D1385" i="1"/>
  <c r="H1385" i="1" s="1"/>
  <c r="C1385" i="1"/>
  <c r="H1384" i="1"/>
  <c r="D1384" i="1"/>
  <c r="C1384" i="1"/>
  <c r="G1384" i="1" s="1"/>
  <c r="D1382" i="1"/>
  <c r="H1382" i="1" s="1"/>
  <c r="C1382" i="1"/>
  <c r="H1381" i="1"/>
  <c r="D1381" i="1"/>
  <c r="C1381" i="1"/>
  <c r="G1381" i="1" s="1"/>
  <c r="D1380" i="1"/>
  <c r="H1380" i="1" s="1"/>
  <c r="C1380" i="1"/>
  <c r="H1379" i="1"/>
  <c r="D1379" i="1"/>
  <c r="C1379" i="1"/>
  <c r="G1379" i="1" s="1"/>
  <c r="D1378" i="1"/>
  <c r="H1378" i="1" s="1"/>
  <c r="C1378" i="1"/>
  <c r="D1377" i="1"/>
  <c r="H1377" i="1" s="1"/>
  <c r="C1377" i="1"/>
  <c r="D1376" i="1"/>
  <c r="H1376" i="1" s="1"/>
  <c r="C1376" i="1"/>
  <c r="D1375" i="1"/>
  <c r="H1375" i="1" s="1"/>
  <c r="C1375" i="1"/>
  <c r="D1374" i="1"/>
  <c r="H1374" i="1" s="1"/>
  <c r="C1374" i="1"/>
  <c r="H1373" i="1"/>
  <c r="D1373" i="1"/>
  <c r="C1373" i="1"/>
  <c r="G1373" i="1" s="1"/>
  <c r="D1372" i="1"/>
  <c r="H1372" i="1" s="1"/>
  <c r="C1372" i="1"/>
  <c r="H1371" i="1"/>
  <c r="D1371" i="1"/>
  <c r="C1371" i="1"/>
  <c r="G1371" i="1" s="1"/>
  <c r="D1370" i="1"/>
  <c r="H1370" i="1" s="1"/>
  <c r="C1370" i="1"/>
  <c r="D1369" i="1"/>
  <c r="H1369" i="1" s="1"/>
  <c r="C1369" i="1"/>
  <c r="D1368" i="1"/>
  <c r="H1368" i="1" s="1"/>
  <c r="C1368" i="1"/>
  <c r="D1367" i="1"/>
  <c r="H1367" i="1" s="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D1355" i="1"/>
  <c r="H1355" i="1" s="1"/>
  <c r="C1355" i="1"/>
  <c r="D1354" i="1"/>
  <c r="H1354" i="1" s="1"/>
  <c r="C1354" i="1"/>
  <c r="H1353" i="1"/>
  <c r="D1353" i="1"/>
  <c r="C1353" i="1"/>
  <c r="G1353" i="1" s="1"/>
  <c r="D1352" i="1"/>
  <c r="H1352" i="1" s="1"/>
  <c r="C1352" i="1"/>
  <c r="D1351" i="1"/>
  <c r="H1351" i="1" s="1"/>
  <c r="C1351" i="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D1343" i="1"/>
  <c r="C1343" i="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D1327" i="1"/>
  <c r="C1327" i="1"/>
  <c r="H1327" i="1" s="1"/>
  <c r="D1326" i="1"/>
  <c r="C1326" i="1"/>
  <c r="H1326" i="1" s="1"/>
  <c r="D1325" i="1"/>
  <c r="C1325" i="1"/>
  <c r="D1324" i="1"/>
  <c r="C1324" i="1"/>
  <c r="D1323" i="1"/>
  <c r="C1323" i="1"/>
  <c r="H1323" i="1" s="1"/>
  <c r="D1322" i="1"/>
  <c r="C1322" i="1"/>
  <c r="D1321" i="1"/>
  <c r="C1321" i="1"/>
  <c r="D1320" i="1"/>
  <c r="C1320" i="1"/>
  <c r="H1320" i="1" s="1"/>
  <c r="D1319" i="1"/>
  <c r="C1319" i="1"/>
  <c r="D1318" i="1"/>
  <c r="C1318" i="1"/>
  <c r="H1318" i="1" s="1"/>
  <c r="D1317" i="1"/>
  <c r="C1317" i="1"/>
  <c r="H1317" i="1" s="1"/>
  <c r="D1316" i="1"/>
  <c r="C1316" i="1"/>
  <c r="D1315" i="1"/>
  <c r="C1315" i="1"/>
  <c r="H1315" i="1" s="1"/>
  <c r="D1314" i="1"/>
  <c r="C1314" i="1"/>
  <c r="H1314" i="1" s="1"/>
  <c r="D1313" i="1"/>
  <c r="C1313" i="1"/>
  <c r="H1313" i="1" s="1"/>
  <c r="D1312" i="1"/>
  <c r="C1312" i="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D1275" i="1"/>
  <c r="C1275" i="1"/>
  <c r="H1275" i="1" s="1"/>
  <c r="D1274" i="1"/>
  <c r="C1274" i="1"/>
  <c r="D1273" i="1"/>
  <c r="C1273" i="1"/>
  <c r="H1273" i="1" s="1"/>
  <c r="D1272" i="1"/>
  <c r="C1272" i="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H1263" i="1" s="1"/>
  <c r="D1262" i="1"/>
  <c r="C1262" i="1"/>
  <c r="H1262" i="1" s="1"/>
  <c r="D1261" i="1"/>
  <c r="C1261" i="1"/>
  <c r="H1261" i="1" s="1"/>
  <c r="D1260" i="1"/>
  <c r="C1260" i="1"/>
  <c r="H1260" i="1" s="1"/>
  <c r="D1259" i="1"/>
  <c r="C1259" i="1"/>
  <c r="H1259" i="1" s="1"/>
  <c r="D1258" i="1"/>
  <c r="C1258" i="1"/>
  <c r="D1257" i="1"/>
  <c r="C1257" i="1"/>
  <c r="D1256" i="1"/>
  <c r="C1256" i="1"/>
  <c r="D1255" i="1"/>
  <c r="C1255" i="1"/>
  <c r="H1255" i="1" s="1"/>
  <c r="D1254" i="1"/>
  <c r="C1254" i="1"/>
  <c r="D1253" i="1"/>
  <c r="C1253" i="1"/>
  <c r="D1252" i="1"/>
  <c r="C1252" i="1"/>
  <c r="D1251" i="1"/>
  <c r="C1251" i="1"/>
  <c r="H1251" i="1" s="1"/>
  <c r="D1250" i="1"/>
  <c r="C1250" i="1"/>
  <c r="D1249" i="1"/>
  <c r="C1249" i="1"/>
  <c r="H1249" i="1" s="1"/>
  <c r="D1248" i="1"/>
  <c r="C1248" i="1"/>
  <c r="H1248" i="1" s="1"/>
  <c r="D1247" i="1"/>
  <c r="C1247" i="1"/>
  <c r="D1246" i="1"/>
  <c r="C1246" i="1"/>
  <c r="D1245" i="1"/>
  <c r="C1245" i="1"/>
  <c r="H1245" i="1" s="1"/>
  <c r="D1244" i="1"/>
  <c r="C1244" i="1"/>
  <c r="D1243" i="1"/>
  <c r="C1243" i="1"/>
  <c r="H1243" i="1" s="1"/>
  <c r="D1242" i="1"/>
  <c r="C1242" i="1"/>
  <c r="D1241" i="1"/>
  <c r="C1241" i="1"/>
  <c r="D1240" i="1"/>
  <c r="C1240" i="1"/>
  <c r="H1240" i="1" s="1"/>
  <c r="D1239" i="1"/>
  <c r="C1239" i="1"/>
  <c r="H1239" i="1" s="1"/>
  <c r="D1238" i="1"/>
  <c r="C1238" i="1"/>
  <c r="D1237" i="1"/>
  <c r="C1237" i="1"/>
  <c r="H1237" i="1" s="1"/>
  <c r="D1236" i="1"/>
  <c r="C1236" i="1"/>
  <c r="H1236" i="1" s="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D1225" i="1"/>
  <c r="C1225" i="1"/>
  <c r="H1225" i="1" s="1"/>
  <c r="D1224" i="1"/>
  <c r="C1224" i="1"/>
  <c r="H1224" i="1" s="1"/>
  <c r="D1223" i="1"/>
  <c r="C1223" i="1"/>
  <c r="C1222" i="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D1207" i="1"/>
  <c r="C1207" i="1"/>
  <c r="D1206" i="1"/>
  <c r="C1206" i="1"/>
  <c r="H1206" i="1" s="1"/>
  <c r="D1205" i="1"/>
  <c r="C1205" i="1"/>
  <c r="H1205" i="1" s="1"/>
  <c r="D1204" i="1"/>
  <c r="C1204" i="1"/>
  <c r="H1204" i="1" s="1"/>
  <c r="D1203" i="1"/>
  <c r="C1203" i="1"/>
  <c r="H1203" i="1" s="1"/>
  <c r="D1202" i="1"/>
  <c r="C1202" i="1"/>
  <c r="H1202" i="1" s="1"/>
  <c r="D1201" i="1"/>
  <c r="C1201" i="1"/>
  <c r="D1200" i="1"/>
  <c r="C1200" i="1"/>
  <c r="H1200" i="1" s="1"/>
  <c r="D1199" i="1"/>
  <c r="C1199" i="1"/>
  <c r="H1199" i="1" s="1"/>
  <c r="D1198" i="1"/>
  <c r="C1198" i="1"/>
  <c r="D1197" i="1"/>
  <c r="C1197" i="1"/>
  <c r="H1197" i="1" s="1"/>
  <c r="D1196" i="1"/>
  <c r="C1196" i="1"/>
  <c r="H1196" i="1" s="1"/>
  <c r="D1195" i="1"/>
  <c r="C1195" i="1"/>
  <c r="H1195" i="1" s="1"/>
  <c r="D1194" i="1"/>
  <c r="C1194" i="1"/>
  <c r="H1194" i="1" s="1"/>
  <c r="D1193" i="1"/>
  <c r="C1193" i="1"/>
  <c r="H1193" i="1" s="1"/>
  <c r="D1192" i="1"/>
  <c r="C1192" i="1"/>
  <c r="D1191" i="1"/>
  <c r="C1191" i="1"/>
  <c r="D1190" i="1"/>
  <c r="C1190" i="1"/>
  <c r="H1190" i="1" s="1"/>
  <c r="D1189" i="1"/>
  <c r="C1189" i="1"/>
  <c r="H1189" i="1" s="1"/>
  <c r="D1188" i="1"/>
  <c r="C1188" i="1"/>
  <c r="D1187" i="1"/>
  <c r="C1187" i="1"/>
  <c r="D1186" i="1"/>
  <c r="C1186" i="1"/>
  <c r="D1185" i="1"/>
  <c r="C1185" i="1"/>
  <c r="H1185" i="1" s="1"/>
  <c r="D1184" i="1"/>
  <c r="C1184" i="1"/>
  <c r="D1183" i="1"/>
  <c r="D1182" i="1"/>
  <c r="C1182" i="1"/>
  <c r="D1181" i="1"/>
  <c r="C1181" i="1"/>
  <c r="D1180" i="1"/>
  <c r="C1180" i="1"/>
  <c r="D1179" i="1"/>
  <c r="C1179" i="1"/>
  <c r="H1179" i="1" s="1"/>
  <c r="D1178" i="1"/>
  <c r="C1178" i="1"/>
  <c r="D1177" i="1"/>
  <c r="C1177" i="1"/>
  <c r="D1176" i="1"/>
  <c r="C1176" i="1"/>
  <c r="H1176" i="1" s="1"/>
  <c r="D1175" i="1"/>
  <c r="C1175" i="1"/>
  <c r="D1174" i="1"/>
  <c r="C1174" i="1"/>
  <c r="D1173" i="1"/>
  <c r="C1173" i="1"/>
  <c r="D1172" i="1"/>
  <c r="C1172" i="1"/>
  <c r="D1171" i="1"/>
  <c r="C1171" i="1"/>
  <c r="D1170" i="1"/>
  <c r="C1170" i="1"/>
  <c r="D1169" i="1"/>
  <c r="C1169" i="1"/>
  <c r="D1168" i="1"/>
  <c r="C1168" i="1"/>
  <c r="D1167" i="1"/>
  <c r="D1166" i="1"/>
  <c r="C1166" i="1"/>
  <c r="H1166" i="1" s="1"/>
  <c r="D1165" i="1"/>
  <c r="C1165" i="1"/>
  <c r="D1164" i="1"/>
  <c r="C1164" i="1"/>
  <c r="H1164" i="1" s="1"/>
  <c r="D1163" i="1"/>
  <c r="C1163" i="1"/>
  <c r="D1162" i="1"/>
  <c r="C1162" i="1"/>
  <c r="H1162" i="1" s="1"/>
  <c r="D1161" i="1"/>
  <c r="C1161" i="1"/>
  <c r="D1160" i="1"/>
  <c r="C1160" i="1"/>
  <c r="H1160" i="1" s="1"/>
  <c r="D1159" i="1"/>
  <c r="C1159" i="1"/>
  <c r="H1159" i="1" s="1"/>
  <c r="D1158" i="1"/>
  <c r="C1158" i="1"/>
  <c r="H1158" i="1" s="1"/>
  <c r="D1157" i="1"/>
  <c r="C1157" i="1"/>
  <c r="H1157" i="1" s="1"/>
  <c r="D1156" i="1"/>
  <c r="C1156" i="1"/>
  <c r="D1155" i="1"/>
  <c r="C1155" i="1"/>
  <c r="H1155" i="1" s="1"/>
  <c r="D1154" i="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D1134" i="1"/>
  <c r="C1134" i="1"/>
  <c r="H1134" i="1" s="1"/>
  <c r="D1133" i="1"/>
  <c r="C1133" i="1"/>
  <c r="H1133" i="1" s="1"/>
  <c r="D1132" i="1"/>
  <c r="C1132" i="1"/>
  <c r="H1132" i="1" s="1"/>
  <c r="D1131" i="1"/>
  <c r="C1131" i="1"/>
  <c r="H1131" i="1" s="1"/>
  <c r="D1130" i="1"/>
  <c r="C1130" i="1"/>
  <c r="H1130" i="1" s="1"/>
  <c r="D1129" i="1"/>
  <c r="C1129" i="1"/>
  <c r="H1129" i="1" s="1"/>
  <c r="D1128" i="1"/>
  <c r="C1128" i="1"/>
  <c r="D1127" i="1"/>
  <c r="C1127" i="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D1069" i="1"/>
  <c r="C1069" i="1"/>
  <c r="H1069" i="1" s="1"/>
  <c r="D1068" i="1"/>
  <c r="C1068" i="1"/>
  <c r="H1068" i="1" s="1"/>
  <c r="D1067" i="1"/>
  <c r="C1067" i="1"/>
  <c r="H1067" i="1" s="1"/>
  <c r="D1066" i="1"/>
  <c r="C1066" i="1"/>
  <c r="D1065" i="1"/>
  <c r="C1065" i="1"/>
  <c r="D1064" i="1"/>
  <c r="C1064" i="1"/>
  <c r="H1064" i="1" s="1"/>
  <c r="D1063" i="1"/>
  <c r="C1063" i="1"/>
  <c r="D1062" i="1"/>
  <c r="C1062" i="1"/>
  <c r="H1062" i="1" s="1"/>
  <c r="D1061" i="1"/>
  <c r="C1061" i="1"/>
  <c r="D1060" i="1"/>
  <c r="C1060" i="1"/>
  <c r="H1060" i="1" s="1"/>
  <c r="D1059" i="1"/>
  <c r="C1059" i="1"/>
  <c r="H1059" i="1" s="1"/>
  <c r="D1058" i="1"/>
  <c r="C1058" i="1"/>
  <c r="H1058" i="1" s="1"/>
  <c r="D1057" i="1"/>
  <c r="C1057" i="1"/>
  <c r="H1057" i="1" s="1"/>
  <c r="D1056" i="1"/>
  <c r="C1056" i="1"/>
  <c r="D1055" i="1"/>
  <c r="C1055" i="1"/>
  <c r="H1055" i="1" s="1"/>
  <c r="D1054" i="1"/>
  <c r="C1054" i="1"/>
  <c r="H1054" i="1" s="1"/>
  <c r="D1053" i="1"/>
  <c r="C1053" i="1"/>
  <c r="H1053" i="1" s="1"/>
  <c r="D1052" i="1"/>
  <c r="C1052" i="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D1014" i="1"/>
  <c r="C1014" i="1"/>
  <c r="D1013" i="1"/>
  <c r="C1013" i="1"/>
  <c r="D1012" i="1"/>
  <c r="C1012" i="1"/>
  <c r="H1012" i="1" s="1"/>
  <c r="D1011" i="1"/>
  <c r="C1011" i="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D999" i="1"/>
  <c r="C999" i="1"/>
  <c r="H999" i="1" s="1"/>
  <c r="D998" i="1"/>
  <c r="C998" i="1"/>
  <c r="H998" i="1" s="1"/>
  <c r="D997" i="1"/>
  <c r="C997" i="1"/>
  <c r="D996" i="1"/>
  <c r="C996" i="1"/>
  <c r="H996" i="1" s="1"/>
  <c r="D995" i="1"/>
  <c r="C995" i="1"/>
  <c r="H995" i="1" s="1"/>
  <c r="D994" i="1"/>
  <c r="C994" i="1"/>
  <c r="H994" i="1" s="1"/>
  <c r="D993" i="1"/>
  <c r="C993" i="1"/>
  <c r="H993" i="1" s="1"/>
  <c r="D992" i="1"/>
  <c r="C992" i="1"/>
  <c r="H992" i="1" s="1"/>
  <c r="D991" i="1"/>
  <c r="C991" i="1"/>
  <c r="H991" i="1" s="1"/>
  <c r="C990" i="1"/>
  <c r="D989" i="1"/>
  <c r="C989" i="1"/>
  <c r="H989" i="1" s="1"/>
  <c r="D988" i="1"/>
  <c r="C988" i="1"/>
  <c r="D987" i="1"/>
  <c r="C987" i="1"/>
  <c r="H987" i="1" s="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D969" i="1"/>
  <c r="C969" i="1"/>
  <c r="D968" i="1"/>
  <c r="C968" i="1"/>
  <c r="H968" i="1" s="1"/>
  <c r="D967" i="1"/>
  <c r="C967" i="1"/>
  <c r="D966" i="1"/>
  <c r="C966" i="1"/>
  <c r="H966" i="1" s="1"/>
  <c r="D965" i="1"/>
  <c r="C965" i="1"/>
  <c r="D964" i="1"/>
  <c r="C964" i="1"/>
  <c r="D963" i="1"/>
  <c r="C963" i="1"/>
  <c r="D962" i="1"/>
  <c r="C962" i="1"/>
  <c r="H962" i="1" s="1"/>
  <c r="D961" i="1"/>
  <c r="C961" i="1"/>
  <c r="D960" i="1"/>
  <c r="C960" i="1"/>
  <c r="H960" i="1" s="1"/>
  <c r="D959" i="1"/>
  <c r="C959" i="1"/>
  <c r="D958" i="1"/>
  <c r="C958" i="1"/>
  <c r="H958" i="1" s="1"/>
  <c r="D957" i="1"/>
  <c r="C957" i="1"/>
  <c r="D956" i="1"/>
  <c r="C956" i="1"/>
  <c r="H956" i="1" s="1"/>
  <c r="D955" i="1"/>
  <c r="C955" i="1"/>
  <c r="D954" i="1"/>
  <c r="C954" i="1"/>
  <c r="D953" i="1"/>
  <c r="C953" i="1"/>
  <c r="D952" i="1"/>
  <c r="C952" i="1"/>
  <c r="H952" i="1" s="1"/>
  <c r="D951" i="1"/>
  <c r="C951" i="1"/>
  <c r="H951" i="1" s="1"/>
  <c r="D950" i="1"/>
  <c r="C950" i="1"/>
  <c r="H950" i="1" s="1"/>
  <c r="D949" i="1"/>
  <c r="C949" i="1"/>
  <c r="D948" i="1"/>
  <c r="C948" i="1"/>
  <c r="H948" i="1" s="1"/>
  <c r="D947" i="1"/>
  <c r="C947" i="1"/>
  <c r="H947" i="1" s="1"/>
  <c r="D946" i="1"/>
  <c r="C946" i="1"/>
  <c r="H946" i="1" s="1"/>
  <c r="D945" i="1"/>
  <c r="C945" i="1"/>
  <c r="H945" i="1" s="1"/>
  <c r="D944" i="1"/>
  <c r="C944" i="1"/>
  <c r="H944" i="1" s="1"/>
  <c r="D943" i="1"/>
  <c r="C943" i="1"/>
  <c r="H943" i="1" s="1"/>
  <c r="D942" i="1"/>
  <c r="C942" i="1"/>
  <c r="H942" i="1" s="1"/>
  <c r="D941" i="1"/>
  <c r="C941" i="1"/>
  <c r="D940" i="1"/>
  <c r="C940" i="1"/>
  <c r="H940" i="1" s="1"/>
  <c r="D939" i="1"/>
  <c r="C939" i="1"/>
  <c r="D938" i="1"/>
  <c r="C938" i="1"/>
  <c r="H938" i="1" s="1"/>
  <c r="D937" i="1"/>
  <c r="C937" i="1"/>
  <c r="D936" i="1"/>
  <c r="C936" i="1"/>
  <c r="H936" i="1" s="1"/>
  <c r="D935" i="1"/>
  <c r="C935" i="1"/>
  <c r="H935" i="1" s="1"/>
  <c r="D934" i="1"/>
  <c r="C934" i="1"/>
  <c r="H934" i="1" s="1"/>
  <c r="D933" i="1"/>
  <c r="C933" i="1"/>
  <c r="H933" i="1" s="1"/>
  <c r="D932" i="1"/>
  <c r="C932" i="1"/>
  <c r="H932" i="1" s="1"/>
  <c r="D931" i="1"/>
  <c r="C931" i="1"/>
  <c r="D930" i="1"/>
  <c r="C930" i="1"/>
  <c r="H930" i="1" s="1"/>
  <c r="D929" i="1"/>
  <c r="C929" i="1"/>
  <c r="D928" i="1"/>
  <c r="C928" i="1"/>
  <c r="D927" i="1"/>
  <c r="C927" i="1"/>
  <c r="D926" i="1"/>
  <c r="C926" i="1"/>
  <c r="H926" i="1" s="1"/>
  <c r="D925" i="1"/>
  <c r="C925" i="1"/>
  <c r="D924" i="1"/>
  <c r="C924" i="1"/>
  <c r="D923" i="1"/>
  <c r="C923" i="1"/>
  <c r="D922" i="1"/>
  <c r="C922" i="1"/>
  <c r="D921" i="1"/>
  <c r="C921" i="1"/>
  <c r="D920" i="1"/>
  <c r="C920" i="1"/>
  <c r="H920" i="1" s="1"/>
  <c r="D919" i="1"/>
  <c r="C919" i="1"/>
  <c r="H919" i="1" s="1"/>
  <c r="D918" i="1"/>
  <c r="C918" i="1"/>
  <c r="H918" i="1" s="1"/>
  <c r="D917" i="1"/>
  <c r="C917" i="1"/>
  <c r="D916" i="1"/>
  <c r="C916" i="1"/>
  <c r="H916" i="1" s="1"/>
  <c r="D915" i="1"/>
  <c r="C915" i="1"/>
  <c r="H915" i="1" s="1"/>
  <c r="D914" i="1"/>
  <c r="C914" i="1"/>
  <c r="H914" i="1" s="1"/>
  <c r="D913" i="1"/>
  <c r="C913" i="1"/>
  <c r="D912" i="1"/>
  <c r="C912" i="1"/>
  <c r="H912" i="1" s="1"/>
  <c r="D911" i="1"/>
  <c r="C911" i="1"/>
  <c r="H911" i="1" s="1"/>
  <c r="D910" i="1"/>
  <c r="C910" i="1"/>
  <c r="H910" i="1" s="1"/>
  <c r="D909" i="1"/>
  <c r="C909" i="1"/>
  <c r="H909" i="1" s="1"/>
  <c r="D908" i="1"/>
  <c r="C908" i="1"/>
  <c r="H908" i="1" s="1"/>
  <c r="D907" i="1"/>
  <c r="C907" i="1"/>
  <c r="D906" i="1"/>
  <c r="C906" i="1"/>
  <c r="H906" i="1" s="1"/>
  <c r="D905" i="1"/>
  <c r="C905" i="1"/>
  <c r="D904" i="1"/>
  <c r="C904" i="1"/>
  <c r="D903" i="1"/>
  <c r="C903" i="1"/>
  <c r="D902" i="1"/>
  <c r="C902" i="1"/>
  <c r="D901" i="1"/>
  <c r="C901" i="1"/>
  <c r="H901" i="1" s="1"/>
  <c r="D900" i="1"/>
  <c r="C900" i="1"/>
  <c r="D899" i="1"/>
  <c r="C899" i="1"/>
  <c r="D898" i="1"/>
  <c r="C898" i="1"/>
  <c r="D897" i="1"/>
  <c r="C897" i="1"/>
  <c r="H897" i="1" s="1"/>
  <c r="D896" i="1"/>
  <c r="C896" i="1"/>
  <c r="H896" i="1" s="1"/>
  <c r="D895" i="1"/>
  <c r="C895" i="1"/>
  <c r="H895" i="1" s="1"/>
  <c r="D894" i="1"/>
  <c r="C894" i="1"/>
  <c r="H894" i="1" s="1"/>
  <c r="D893" i="1"/>
  <c r="C893" i="1"/>
  <c r="H893" i="1" s="1"/>
  <c r="D892" i="1"/>
  <c r="C892" i="1"/>
  <c r="H892" i="1" s="1"/>
  <c r="D891" i="1"/>
  <c r="C891" i="1"/>
  <c r="D890" i="1"/>
  <c r="C890" i="1"/>
  <c r="H890" i="1" s="1"/>
  <c r="D889" i="1"/>
  <c r="C889" i="1"/>
  <c r="D888" i="1"/>
  <c r="C888" i="1"/>
  <c r="D887" i="1"/>
  <c r="C887" i="1"/>
  <c r="H887" i="1" s="1"/>
  <c r="D886" i="1"/>
  <c r="C886" i="1"/>
  <c r="H886" i="1" s="1"/>
  <c r="D885" i="1"/>
  <c r="C885" i="1"/>
  <c r="D884" i="1"/>
  <c r="C884" i="1"/>
  <c r="H884" i="1" s="1"/>
  <c r="D883" i="1"/>
  <c r="C883" i="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D870" i="1"/>
  <c r="C870" i="1"/>
  <c r="D869" i="1"/>
  <c r="C869" i="1"/>
  <c r="D868" i="1"/>
  <c r="C868" i="1"/>
  <c r="D867" i="1"/>
  <c r="C867" i="1"/>
  <c r="D866" i="1"/>
  <c r="C866" i="1"/>
  <c r="D865" i="1"/>
  <c r="C865" i="1"/>
  <c r="D864" i="1"/>
  <c r="C864" i="1"/>
  <c r="D863" i="1"/>
  <c r="C863" i="1"/>
  <c r="D862" i="1"/>
  <c r="C862" i="1"/>
  <c r="H862" i="1" s="1"/>
  <c r="D861" i="1"/>
  <c r="C861" i="1"/>
  <c r="D860" i="1"/>
  <c r="C860" i="1"/>
  <c r="D859" i="1"/>
  <c r="C859" i="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H850" i="1" s="1"/>
  <c r="C850" i="1"/>
  <c r="G850" i="1" s="1"/>
  <c r="D849" i="1"/>
  <c r="H849" i="1" s="1"/>
  <c r="C849" i="1"/>
  <c r="D848" i="1"/>
  <c r="H848" i="1" s="1"/>
  <c r="C848" i="1"/>
  <c r="G848" i="1" s="1"/>
  <c r="D847" i="1"/>
  <c r="H847" i="1" s="1"/>
  <c r="C847" i="1"/>
  <c r="D846" i="1"/>
  <c r="H846" i="1" s="1"/>
  <c r="C846" i="1"/>
  <c r="D845" i="1"/>
  <c r="H845" i="1" s="1"/>
  <c r="C845" i="1"/>
  <c r="D844" i="1"/>
  <c r="H844" i="1" s="1"/>
  <c r="C844" i="1"/>
  <c r="D843" i="1"/>
  <c r="H843" i="1" s="1"/>
  <c r="C843" i="1"/>
  <c r="D842" i="1"/>
  <c r="C842" i="1"/>
  <c r="D841" i="1"/>
  <c r="C841" i="1"/>
  <c r="H841" i="1" s="1"/>
  <c r="D840" i="1"/>
  <c r="C840" i="1"/>
  <c r="H840" i="1" s="1"/>
  <c r="D839" i="1"/>
  <c r="C839" i="1"/>
  <c r="D838" i="1"/>
  <c r="C838" i="1"/>
  <c r="H838" i="1" s="1"/>
  <c r="D837" i="1"/>
  <c r="C837" i="1"/>
  <c r="D836" i="1"/>
  <c r="C836" i="1"/>
  <c r="H836" i="1" s="1"/>
  <c r="D835" i="1"/>
  <c r="C835" i="1"/>
  <c r="H835" i="1" s="1"/>
  <c r="D834" i="1"/>
  <c r="C834" i="1"/>
  <c r="H834" i="1" s="1"/>
  <c r="D833" i="1"/>
  <c r="C833" i="1"/>
  <c r="D832" i="1"/>
  <c r="C832" i="1"/>
  <c r="H832" i="1" s="1"/>
  <c r="D831" i="1"/>
  <c r="C831" i="1"/>
  <c r="H831" i="1" s="1"/>
  <c r="D830" i="1"/>
  <c r="C830" i="1"/>
  <c r="H830" i="1" s="1"/>
  <c r="D829" i="1"/>
  <c r="C829" i="1"/>
  <c r="H829" i="1" s="1"/>
  <c r="D828" i="1"/>
  <c r="C828" i="1"/>
  <c r="H828" i="1" s="1"/>
  <c r="D827" i="1"/>
  <c r="C827" i="1"/>
  <c r="H827" i="1" s="1"/>
  <c r="D826" i="1"/>
  <c r="C826" i="1"/>
  <c r="H826" i="1" s="1"/>
  <c r="D825" i="1"/>
  <c r="C825" i="1"/>
  <c r="D824" i="1"/>
  <c r="C824" i="1"/>
  <c r="H824" i="1" s="1"/>
  <c r="D823" i="1"/>
  <c r="C823" i="1"/>
  <c r="D822" i="1"/>
  <c r="C822" i="1"/>
  <c r="H822" i="1" s="1"/>
  <c r="D821" i="1"/>
  <c r="C821" i="1"/>
  <c r="H821" i="1" s="1"/>
  <c r="D820" i="1"/>
  <c r="C820" i="1"/>
  <c r="H820" i="1" s="1"/>
  <c r="D819" i="1"/>
  <c r="C819" i="1"/>
  <c r="H819" i="1" s="1"/>
  <c r="D818" i="1"/>
  <c r="C818" i="1"/>
  <c r="H818" i="1" s="1"/>
  <c r="D817" i="1"/>
  <c r="C817" i="1"/>
  <c r="H817" i="1" s="1"/>
  <c r="D816" i="1"/>
  <c r="C816" i="1"/>
  <c r="H816" i="1" s="1"/>
  <c r="D815" i="1"/>
  <c r="C815" i="1"/>
  <c r="D814" i="1"/>
  <c r="C814" i="1"/>
  <c r="H814" i="1" s="1"/>
  <c r="D813" i="1"/>
  <c r="C813" i="1"/>
  <c r="H813" i="1" s="1"/>
  <c r="D812" i="1"/>
  <c r="C812" i="1"/>
  <c r="H812" i="1" s="1"/>
  <c r="D811" i="1"/>
  <c r="C811" i="1"/>
  <c r="H811" i="1" s="1"/>
  <c r="D810" i="1"/>
  <c r="C810" i="1"/>
  <c r="H810" i="1" s="1"/>
  <c r="D809" i="1"/>
  <c r="C809" i="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D790" i="1"/>
  <c r="C790" i="1"/>
  <c r="D789" i="1"/>
  <c r="C789" i="1"/>
  <c r="D788" i="1"/>
  <c r="C788" i="1"/>
  <c r="D787" i="1"/>
  <c r="C787" i="1"/>
  <c r="D786" i="1"/>
  <c r="C786" i="1"/>
  <c r="D785" i="1"/>
  <c r="C785" i="1"/>
  <c r="D784" i="1"/>
  <c r="C784" i="1"/>
  <c r="H784" i="1" s="1"/>
  <c r="D783" i="1"/>
  <c r="C783" i="1"/>
  <c r="H783" i="1" s="1"/>
  <c r="D782" i="1"/>
  <c r="C782" i="1"/>
  <c r="D781" i="1"/>
  <c r="C781" i="1"/>
  <c r="H781" i="1" s="1"/>
  <c r="D780" i="1"/>
  <c r="C780" i="1"/>
  <c r="H780" i="1" s="1"/>
  <c r="D779" i="1"/>
  <c r="C779" i="1"/>
  <c r="H779" i="1" s="1"/>
  <c r="D778" i="1"/>
  <c r="C778" i="1"/>
  <c r="H778" i="1" s="1"/>
  <c r="D777" i="1"/>
  <c r="C777" i="1"/>
  <c r="H777" i="1" s="1"/>
  <c r="D776" i="1"/>
  <c r="C776" i="1"/>
  <c r="D775" i="1"/>
  <c r="C775" i="1"/>
  <c r="D774" i="1"/>
  <c r="C774" i="1"/>
  <c r="H774" i="1" s="1"/>
  <c r="D773" i="1"/>
  <c r="C773" i="1"/>
  <c r="H773" i="1" s="1"/>
  <c r="D772" i="1"/>
  <c r="C772" i="1"/>
  <c r="H772" i="1" s="1"/>
  <c r="D771" i="1"/>
  <c r="C771" i="1"/>
  <c r="D770" i="1"/>
  <c r="C770" i="1"/>
  <c r="H770" i="1" s="1"/>
  <c r="D769" i="1"/>
  <c r="C769" i="1"/>
  <c r="H769" i="1" s="1"/>
  <c r="D768" i="1"/>
  <c r="C768" i="1"/>
  <c r="H768" i="1" s="1"/>
  <c r="D767" i="1"/>
  <c r="C767" i="1"/>
  <c r="H767" i="1" s="1"/>
  <c r="D766" i="1"/>
  <c r="C766" i="1"/>
  <c r="H766" i="1" s="1"/>
  <c r="D765" i="1"/>
  <c r="C765" i="1"/>
  <c r="D764" i="1"/>
  <c r="C764" i="1"/>
  <c r="H764" i="1" s="1"/>
  <c r="D763" i="1"/>
  <c r="C763" i="1"/>
  <c r="D762" i="1"/>
  <c r="C762" i="1"/>
  <c r="H762" i="1" s="1"/>
  <c r="D761" i="1"/>
  <c r="C761" i="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D740" i="1"/>
  <c r="C740" i="1"/>
  <c r="H740" i="1" s="1"/>
  <c r="D739" i="1"/>
  <c r="C739" i="1"/>
  <c r="H739" i="1" s="1"/>
  <c r="D738" i="1"/>
  <c r="C738" i="1"/>
  <c r="H738" i="1" s="1"/>
  <c r="D737" i="1"/>
  <c r="C737" i="1"/>
  <c r="H737" i="1" s="1"/>
  <c r="D736" i="1"/>
  <c r="C736" i="1"/>
  <c r="H736" i="1" s="1"/>
  <c r="D735" i="1"/>
  <c r="C735" i="1"/>
  <c r="D734" i="1"/>
  <c r="C734" i="1"/>
  <c r="H734" i="1" s="1"/>
  <c r="D733" i="1"/>
  <c r="C733" i="1"/>
  <c r="H733" i="1" s="1"/>
  <c r="D732" i="1"/>
  <c r="C732" i="1"/>
  <c r="D731" i="1"/>
  <c r="C731" i="1"/>
  <c r="D730" i="1"/>
  <c r="C730" i="1"/>
  <c r="H730" i="1" s="1"/>
  <c r="D729" i="1"/>
  <c r="C729" i="1"/>
  <c r="H729" i="1" s="1"/>
  <c r="D728" i="1"/>
  <c r="H728" i="1" s="1"/>
  <c r="C728" i="1"/>
  <c r="G728" i="1" s="1"/>
  <c r="D727" i="1"/>
  <c r="H727" i="1" s="1"/>
  <c r="C727" i="1"/>
  <c r="D726" i="1"/>
  <c r="H726" i="1" s="1"/>
  <c r="C726" i="1"/>
  <c r="D725" i="1"/>
  <c r="H725" i="1" s="1"/>
  <c r="C725" i="1"/>
  <c r="G725" i="1" s="1"/>
  <c r="D724" i="1"/>
  <c r="H724" i="1" s="1"/>
  <c r="C724" i="1"/>
  <c r="G724" i="1" s="1"/>
  <c r="D723" i="1"/>
  <c r="H723" i="1" s="1"/>
  <c r="C723" i="1"/>
  <c r="D722" i="1"/>
  <c r="H722" i="1" s="1"/>
  <c r="C722" i="1"/>
  <c r="G722" i="1" s="1"/>
  <c r="D721" i="1"/>
  <c r="H721" i="1" s="1"/>
  <c r="C721" i="1"/>
  <c r="G721" i="1" s="1"/>
  <c r="D720" i="1"/>
  <c r="H720" i="1" s="1"/>
  <c r="C720" i="1"/>
  <c r="G720" i="1" s="1"/>
  <c r="D719" i="1"/>
  <c r="H719" i="1" s="1"/>
  <c r="C719" i="1"/>
  <c r="D718" i="1"/>
  <c r="H718" i="1" s="1"/>
  <c r="C718" i="1"/>
  <c r="G718" i="1" s="1"/>
  <c r="D717" i="1"/>
  <c r="H717" i="1" s="1"/>
  <c r="C717" i="1"/>
  <c r="G717" i="1" s="1"/>
  <c r="D716" i="1"/>
  <c r="H716" i="1" s="1"/>
  <c r="C716" i="1"/>
  <c r="G716" i="1" s="1"/>
  <c r="D715" i="1"/>
  <c r="H715" i="1" s="1"/>
  <c r="C715" i="1"/>
  <c r="G715" i="1" s="1"/>
  <c r="D714" i="1"/>
  <c r="H714" i="1" s="1"/>
  <c r="C714" i="1"/>
  <c r="G714" i="1" s="1"/>
  <c r="D713" i="1"/>
  <c r="C713" i="1"/>
  <c r="D712" i="1"/>
  <c r="H712" i="1" s="1"/>
  <c r="C712" i="1"/>
  <c r="G712" i="1" s="1"/>
  <c r="D711" i="1"/>
  <c r="H711" i="1" s="1"/>
  <c r="C711" i="1"/>
  <c r="G711" i="1" s="1"/>
  <c r="D710" i="1"/>
  <c r="H710" i="1" s="1"/>
  <c r="C710" i="1"/>
  <c r="G710" i="1" s="1"/>
  <c r="D709" i="1"/>
  <c r="H709" i="1" s="1"/>
  <c r="C709" i="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D701" i="1"/>
  <c r="H701" i="1" s="1"/>
  <c r="C701" i="1"/>
  <c r="G701" i="1" s="1"/>
  <c r="D700" i="1"/>
  <c r="H700" i="1" s="1"/>
  <c r="C700" i="1"/>
  <c r="G700" i="1" s="1"/>
  <c r="D699" i="1"/>
  <c r="H699" i="1" s="1"/>
  <c r="C699" i="1"/>
  <c r="D698" i="1"/>
  <c r="H698" i="1" s="1"/>
  <c r="C698" i="1"/>
  <c r="G698" i="1" s="1"/>
  <c r="D697" i="1"/>
  <c r="H697" i="1" s="1"/>
  <c r="C697" i="1"/>
  <c r="D696" i="1"/>
  <c r="H696" i="1" s="1"/>
  <c r="C696" i="1"/>
  <c r="G696" i="1" s="1"/>
  <c r="D695" i="1"/>
  <c r="H695" i="1" s="1"/>
  <c r="C695" i="1"/>
  <c r="D694" i="1"/>
  <c r="H694" i="1" s="1"/>
  <c r="C694" i="1"/>
  <c r="G694" i="1" s="1"/>
  <c r="D693" i="1"/>
  <c r="C693" i="1"/>
  <c r="D692" i="1"/>
  <c r="C692" i="1"/>
  <c r="D691" i="1"/>
  <c r="C691" i="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D681" i="1"/>
  <c r="C681" i="1"/>
  <c r="D680" i="1"/>
  <c r="C680" i="1"/>
  <c r="D679" i="1"/>
  <c r="C679" i="1"/>
  <c r="D678" i="1"/>
  <c r="C678" i="1"/>
  <c r="D677" i="1"/>
  <c r="C677" i="1"/>
  <c r="H677" i="1" s="1"/>
  <c r="D676" i="1"/>
  <c r="C676" i="1"/>
  <c r="H676" i="1" s="1"/>
  <c r="D675" i="1"/>
  <c r="C675" i="1"/>
  <c r="H675" i="1" s="1"/>
  <c r="D674" i="1"/>
  <c r="C674" i="1"/>
  <c r="H674" i="1" s="1"/>
  <c r="D673" i="1"/>
  <c r="C673" i="1"/>
  <c r="D672" i="1"/>
  <c r="C672" i="1"/>
  <c r="H672" i="1" s="1"/>
  <c r="D671" i="1"/>
  <c r="C671" i="1"/>
  <c r="D670" i="1"/>
  <c r="C670" i="1"/>
  <c r="H670" i="1" s="1"/>
  <c r="D669" i="1"/>
  <c r="C669" i="1"/>
  <c r="H669" i="1" s="1"/>
  <c r="D668" i="1"/>
  <c r="C668" i="1"/>
  <c r="H668" i="1" s="1"/>
  <c r="D667" i="1"/>
  <c r="C667" i="1"/>
  <c r="H667" i="1" s="1"/>
  <c r="D666" i="1"/>
  <c r="C666" i="1"/>
  <c r="H666" i="1" s="1"/>
  <c r="D665" i="1"/>
  <c r="C665" i="1"/>
  <c r="D664" i="1"/>
  <c r="C664" i="1"/>
  <c r="H664" i="1" s="1"/>
  <c r="D663" i="1"/>
  <c r="C663" i="1"/>
  <c r="H663" i="1" s="1"/>
  <c r="D662" i="1"/>
  <c r="C662" i="1"/>
  <c r="H662" i="1" s="1"/>
  <c r="D661" i="1"/>
  <c r="C661" i="1"/>
  <c r="H661" i="1" s="1"/>
  <c r="D660" i="1"/>
  <c r="C660" i="1"/>
  <c r="H660" i="1" s="1"/>
  <c r="D659" i="1"/>
  <c r="C659" i="1"/>
  <c r="D658" i="1"/>
  <c r="C658" i="1"/>
  <c r="H658" i="1" s="1"/>
  <c r="D657" i="1"/>
  <c r="C657" i="1"/>
  <c r="D656" i="1"/>
  <c r="C656" i="1"/>
  <c r="H656" i="1" s="1"/>
  <c r="D655" i="1"/>
  <c r="C655" i="1"/>
  <c r="H655" i="1" s="1"/>
  <c r="D654" i="1"/>
  <c r="C654" i="1"/>
  <c r="H654" i="1" s="1"/>
  <c r="D653" i="1"/>
  <c r="C653" i="1"/>
  <c r="H653" i="1" s="1"/>
  <c r="D652" i="1"/>
  <c r="C652" i="1"/>
  <c r="H652" i="1" s="1"/>
  <c r="D651" i="1"/>
  <c r="C651" i="1"/>
  <c r="D650" i="1"/>
  <c r="C650" i="1"/>
  <c r="H650" i="1" s="1"/>
  <c r="D649" i="1"/>
  <c r="C649" i="1"/>
  <c r="H649" i="1" s="1"/>
  <c r="D648" i="1"/>
  <c r="C648" i="1"/>
  <c r="H648" i="1" s="1"/>
  <c r="D647" i="1"/>
  <c r="C647" i="1"/>
  <c r="H647" i="1" s="1"/>
  <c r="D646" i="1"/>
  <c r="C646" i="1"/>
  <c r="H646" i="1" s="1"/>
  <c r="D645" i="1"/>
  <c r="C645" i="1"/>
  <c r="D644" i="1"/>
  <c r="C644" i="1"/>
  <c r="D643" i="1"/>
  <c r="C643" i="1"/>
  <c r="H643" i="1" s="1"/>
  <c r="D642" i="1"/>
  <c r="C642" i="1"/>
  <c r="H642" i="1" s="1"/>
  <c r="D641" i="1"/>
  <c r="C641" i="1"/>
  <c r="H641" i="1" s="1"/>
  <c r="C638" i="1"/>
  <c r="D637" i="1"/>
  <c r="C637" i="1"/>
  <c r="H637" i="1" s="1"/>
  <c r="D632" i="1"/>
  <c r="C632" i="1"/>
  <c r="H632" i="1" s="1"/>
  <c r="D631" i="1"/>
  <c r="C631" i="1"/>
  <c r="H631" i="1" s="1"/>
  <c r="D628" i="1"/>
  <c r="C628" i="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D616" i="1"/>
  <c r="C616" i="1"/>
  <c r="H616" i="1" s="1"/>
  <c r="D615" i="1"/>
  <c r="C615" i="1"/>
  <c r="H615" i="1" s="1"/>
  <c r="D614" i="1"/>
  <c r="C614" i="1"/>
  <c r="H614" i="1" s="1"/>
  <c r="D613" i="1"/>
  <c r="C613" i="1"/>
  <c r="H613" i="1" s="1"/>
  <c r="D612" i="1"/>
  <c r="C612" i="1"/>
  <c r="D611" i="1"/>
  <c r="C611" i="1"/>
  <c r="D610" i="1"/>
  <c r="C610" i="1"/>
  <c r="D609" i="1"/>
  <c r="C609" i="1"/>
  <c r="H609" i="1" s="1"/>
  <c r="D608" i="1"/>
  <c r="C608" i="1"/>
  <c r="D607" i="1"/>
  <c r="C607" i="1"/>
  <c r="H607" i="1" s="1"/>
  <c r="D606" i="1"/>
  <c r="C606" i="1"/>
  <c r="D605" i="1"/>
  <c r="C605" i="1"/>
  <c r="H605" i="1" s="1"/>
  <c r="D604" i="1"/>
  <c r="C604" i="1"/>
  <c r="H604" i="1" s="1"/>
  <c r="D603" i="1"/>
  <c r="C603" i="1"/>
  <c r="H603" i="1" s="1"/>
  <c r="D602" i="1"/>
  <c r="C602" i="1"/>
  <c r="D601" i="1"/>
  <c r="C601" i="1"/>
  <c r="D600" i="1"/>
  <c r="C600" i="1"/>
  <c r="D599" i="1"/>
  <c r="C599" i="1"/>
  <c r="D598" i="1"/>
  <c r="C598" i="1"/>
  <c r="H598" i="1" s="1"/>
  <c r="D597" i="1"/>
  <c r="C597" i="1"/>
  <c r="H597" i="1" s="1"/>
  <c r="D596" i="1"/>
  <c r="C596" i="1"/>
  <c r="H596" i="1" s="1"/>
  <c r="D595" i="1"/>
  <c r="C595" i="1"/>
  <c r="D594" i="1"/>
  <c r="C594" i="1"/>
  <c r="H594" i="1" s="1"/>
  <c r="D593" i="1"/>
  <c r="C593" i="1"/>
  <c r="D592" i="1"/>
  <c r="C592" i="1"/>
  <c r="H592" i="1" s="1"/>
  <c r="D591" i="1"/>
  <c r="C591" i="1"/>
  <c r="D590" i="1"/>
  <c r="C590" i="1"/>
  <c r="D589" i="1"/>
  <c r="C589" i="1"/>
  <c r="H589" i="1" s="1"/>
  <c r="D588" i="1"/>
  <c r="C588" i="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C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D562" i="1"/>
  <c r="C562" i="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D552" i="1"/>
  <c r="C552" i="1"/>
  <c r="H552" i="1" s="1"/>
  <c r="D551" i="1"/>
  <c r="C551" i="1"/>
  <c r="D550" i="1"/>
  <c r="C550" i="1"/>
  <c r="H550" i="1" s="1"/>
  <c r="D549" i="1"/>
  <c r="C549" i="1"/>
  <c r="D548" i="1"/>
  <c r="C548" i="1"/>
  <c r="H548" i="1" s="1"/>
  <c r="D547" i="1"/>
  <c r="C547" i="1"/>
  <c r="H547" i="1" s="1"/>
  <c r="D546" i="1"/>
  <c r="C546" i="1"/>
  <c r="H546" i="1" s="1"/>
  <c r="D545" i="1"/>
  <c r="C545" i="1"/>
  <c r="H545" i="1" s="1"/>
  <c r="D544" i="1"/>
  <c r="C544" i="1"/>
  <c r="H544" i="1" s="1"/>
  <c r="D543" i="1"/>
  <c r="C543" i="1"/>
  <c r="D542" i="1"/>
  <c r="C542" i="1"/>
  <c r="H542" i="1" s="1"/>
  <c r="D541" i="1"/>
  <c r="C541" i="1"/>
  <c r="D540" i="1"/>
  <c r="C540" i="1"/>
  <c r="D539" i="1"/>
  <c r="C539" i="1"/>
  <c r="D538" i="1"/>
  <c r="C538" i="1"/>
  <c r="D537" i="1"/>
  <c r="C537" i="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D527" i="1"/>
  <c r="C527" i="1"/>
  <c r="H527" i="1" s="1"/>
  <c r="D526" i="1"/>
  <c r="C526" i="1"/>
  <c r="D525" i="1"/>
  <c r="C525" i="1"/>
  <c r="H525" i="1" s="1"/>
  <c r="D524" i="1"/>
  <c r="C524" i="1"/>
  <c r="D521" i="1"/>
  <c r="C521" i="1"/>
  <c r="D520" i="1"/>
  <c r="C520" i="1"/>
  <c r="D519" i="1"/>
  <c r="C519" i="1"/>
  <c r="D518" i="1"/>
  <c r="C518" i="1"/>
  <c r="H518" i="1" s="1"/>
  <c r="D517" i="1"/>
  <c r="C517" i="1"/>
  <c r="D516" i="1"/>
  <c r="C516" i="1"/>
  <c r="D515" i="1"/>
  <c r="C515" i="1"/>
  <c r="H515" i="1" s="1"/>
  <c r="D514" i="1"/>
  <c r="C514" i="1"/>
  <c r="H514" i="1" s="1"/>
  <c r="D513" i="1"/>
  <c r="C513" i="1"/>
  <c r="H513" i="1" s="1"/>
  <c r="D512" i="1"/>
  <c r="C512" i="1"/>
  <c r="H512" i="1" s="1"/>
  <c r="D511" i="1"/>
  <c r="C511" i="1"/>
  <c r="D510" i="1"/>
  <c r="C510" i="1"/>
  <c r="D509" i="1"/>
  <c r="D508" i="1"/>
  <c r="C508" i="1"/>
  <c r="H508" i="1" s="1"/>
  <c r="D507" i="1"/>
  <c r="C507" i="1"/>
  <c r="D506" i="1"/>
  <c r="C506" i="1"/>
  <c r="D505" i="1"/>
  <c r="C505" i="1"/>
  <c r="D504" i="1"/>
  <c r="C504" i="1"/>
  <c r="H504" i="1" s="1"/>
  <c r="D503" i="1"/>
  <c r="C503" i="1"/>
  <c r="D502" i="1"/>
  <c r="C502" i="1"/>
  <c r="D501" i="1"/>
  <c r="C501" i="1"/>
  <c r="D500" i="1"/>
  <c r="C500" i="1"/>
  <c r="D499" i="1"/>
  <c r="C499" i="1"/>
  <c r="H499" i="1" s="1"/>
  <c r="D498" i="1"/>
  <c r="C498" i="1"/>
  <c r="H498" i="1" s="1"/>
  <c r="D497" i="1"/>
  <c r="C497" i="1"/>
  <c r="D496" i="1"/>
  <c r="C496" i="1"/>
  <c r="D495" i="1"/>
  <c r="C495" i="1"/>
  <c r="H495" i="1" s="1"/>
  <c r="D494" i="1"/>
  <c r="C494" i="1"/>
  <c r="D493" i="1"/>
  <c r="C493" i="1"/>
  <c r="H493" i="1" s="1"/>
  <c r="D492" i="1"/>
  <c r="C492" i="1"/>
  <c r="H492" i="1" s="1"/>
  <c r="D491" i="1"/>
  <c r="C491" i="1"/>
  <c r="H491" i="1" s="1"/>
  <c r="D490" i="1"/>
  <c r="C490" i="1"/>
  <c r="D489" i="1"/>
  <c r="C489" i="1"/>
  <c r="D488" i="1"/>
  <c r="C488" i="1"/>
  <c r="D487" i="1"/>
  <c r="C487" i="1"/>
  <c r="D486" i="1"/>
  <c r="C486" i="1"/>
  <c r="D485" i="1"/>
  <c r="C485" i="1"/>
  <c r="H485" i="1" s="1"/>
  <c r="D484" i="1"/>
  <c r="C484" i="1"/>
  <c r="D483" i="1"/>
  <c r="C483" i="1"/>
  <c r="D482" i="1"/>
  <c r="C482" i="1"/>
  <c r="D481" i="1"/>
  <c r="C481" i="1"/>
  <c r="H481" i="1" s="1"/>
  <c r="D480" i="1"/>
  <c r="C480" i="1"/>
  <c r="H480" i="1" s="1"/>
  <c r="D479" i="1"/>
  <c r="C479" i="1"/>
  <c r="D478" i="1"/>
  <c r="C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D463" i="1"/>
  <c r="C463" i="1"/>
  <c r="D462" i="1"/>
  <c r="C462" i="1"/>
  <c r="D461" i="1"/>
  <c r="C461" i="1"/>
  <c r="D460" i="1"/>
  <c r="C460" i="1"/>
  <c r="D459" i="1"/>
  <c r="C459" i="1"/>
  <c r="D458" i="1"/>
  <c r="C458" i="1"/>
  <c r="H458" i="1" s="1"/>
  <c r="D457" i="1"/>
  <c r="C457" i="1"/>
  <c r="D456" i="1"/>
  <c r="C456" i="1"/>
  <c r="D455" i="1"/>
  <c r="C455" i="1"/>
  <c r="H455" i="1" s="1"/>
  <c r="D454" i="1"/>
  <c r="C454" i="1"/>
  <c r="D453" i="1"/>
  <c r="D452" i="1"/>
  <c r="C452" i="1"/>
  <c r="H452" i="1" s="1"/>
  <c r="D451" i="1"/>
  <c r="C451" i="1"/>
  <c r="D450" i="1"/>
  <c r="C450" i="1"/>
  <c r="H450" i="1" s="1"/>
  <c r="D449" i="1"/>
  <c r="C449" i="1"/>
  <c r="D448" i="1"/>
  <c r="C448" i="1"/>
  <c r="H448" i="1" s="1"/>
  <c r="D447" i="1"/>
  <c r="C447" i="1"/>
  <c r="H447" i="1" s="1"/>
  <c r="D446" i="1"/>
  <c r="C446" i="1"/>
  <c r="H446" i="1" s="1"/>
  <c r="D445" i="1"/>
  <c r="C445" i="1"/>
  <c r="H445" i="1" s="1"/>
  <c r="D444" i="1"/>
  <c r="C444" i="1"/>
  <c r="H444" i="1" s="1"/>
  <c r="D443" i="1"/>
  <c r="C443" i="1"/>
  <c r="H443" i="1" s="1"/>
  <c r="D442" i="1"/>
  <c r="C442" i="1"/>
  <c r="D441" i="1"/>
  <c r="C441" i="1"/>
  <c r="H441" i="1" s="1"/>
  <c r="D440" i="1"/>
  <c r="C440" i="1"/>
  <c r="H440" i="1" s="1"/>
  <c r="D439" i="1"/>
  <c r="C439" i="1"/>
  <c r="H439" i="1" s="1"/>
  <c r="D438" i="1"/>
  <c r="C438" i="1"/>
  <c r="D437" i="1"/>
  <c r="C437" i="1"/>
  <c r="D436" i="1"/>
  <c r="C436" i="1"/>
  <c r="D435" i="1"/>
  <c r="C435" i="1"/>
  <c r="D434" i="1"/>
  <c r="C434" i="1"/>
  <c r="H434" i="1" s="1"/>
  <c r="D433" i="1"/>
  <c r="C433" i="1"/>
  <c r="D432" i="1"/>
  <c r="C432" i="1"/>
  <c r="D431" i="1"/>
  <c r="C431" i="1"/>
  <c r="D430" i="1"/>
  <c r="C430" i="1"/>
  <c r="H430" i="1" s="1"/>
  <c r="D429" i="1"/>
  <c r="C429" i="1"/>
  <c r="D428" i="1"/>
  <c r="C428" i="1"/>
  <c r="H428" i="1" s="1"/>
  <c r="D427" i="1"/>
  <c r="C427" i="1"/>
  <c r="H427" i="1" s="1"/>
  <c r="D426" i="1"/>
  <c r="C426" i="1"/>
  <c r="H426" i="1" s="1"/>
  <c r="D425" i="1"/>
  <c r="C425" i="1"/>
  <c r="H425" i="1" s="1"/>
  <c r="D424" i="1"/>
  <c r="C424" i="1"/>
  <c r="H424" i="1" s="1"/>
  <c r="D423" i="1"/>
  <c r="C423" i="1"/>
  <c r="D422" i="1"/>
  <c r="C422" i="1"/>
  <c r="H422" i="1" s="1"/>
  <c r="D421" i="1"/>
  <c r="C421" i="1"/>
  <c r="D420" i="1"/>
  <c r="C420" i="1"/>
  <c r="H420" i="1" s="1"/>
  <c r="D419" i="1"/>
  <c r="C419" i="1"/>
  <c r="D418" i="1"/>
  <c r="C418" i="1"/>
  <c r="D417" i="1"/>
  <c r="C417" i="1"/>
  <c r="H417" i="1" s="1"/>
  <c r="D416" i="1"/>
  <c r="C416" i="1"/>
  <c r="D413" i="1"/>
  <c r="C413" i="1"/>
  <c r="D412" i="1"/>
  <c r="C412" i="1"/>
  <c r="H412" i="1" s="1"/>
  <c r="D411" i="1"/>
  <c r="C411" i="1"/>
  <c r="H411" i="1" s="1"/>
  <c r="D406" i="1"/>
  <c r="C406" i="1"/>
  <c r="D405" i="1"/>
  <c r="C405" i="1"/>
  <c r="H405" i="1" s="1"/>
  <c r="D404" i="1"/>
  <c r="C404" i="1"/>
  <c r="H404" i="1" s="1"/>
  <c r="G401"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D389" i="1"/>
  <c r="C389" i="1"/>
  <c r="D388" i="1"/>
  <c r="C388" i="1"/>
  <c r="D387" i="1"/>
  <c r="C387" i="1"/>
  <c r="H387" i="1" s="1"/>
  <c r="D386" i="1"/>
  <c r="C386" i="1"/>
  <c r="D385" i="1"/>
  <c r="C385" i="1"/>
  <c r="D384" i="1"/>
  <c r="C384" i="1"/>
  <c r="H384" i="1" s="1"/>
  <c r="D383" i="1"/>
  <c r="C383" i="1"/>
  <c r="D382" i="1"/>
  <c r="C382" i="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G372" i="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D361" i="1"/>
  <c r="C361" i="1"/>
  <c r="H361" i="1" s="1"/>
  <c r="D360" i="1"/>
  <c r="C360" i="1"/>
  <c r="H360" i="1" s="1"/>
  <c r="D359" i="1"/>
  <c r="C359" i="1"/>
  <c r="D358" i="1"/>
  <c r="C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C346" i="1"/>
  <c r="D344" i="1"/>
  <c r="C344" i="1"/>
  <c r="H344" i="1" s="1"/>
  <c r="D343" i="1"/>
  <c r="C343" i="1"/>
  <c r="H343" i="1" s="1"/>
  <c r="D342" i="1"/>
  <c r="C342" i="1"/>
  <c r="D341" i="1"/>
  <c r="C341" i="1"/>
  <c r="H341" i="1" s="1"/>
  <c r="D340" i="1"/>
  <c r="C340" i="1"/>
  <c r="D339" i="1"/>
  <c r="D338" i="1"/>
  <c r="C338" i="1"/>
  <c r="H338" i="1" s="1"/>
  <c r="D337" i="1"/>
  <c r="G337" i="1" s="1"/>
  <c r="C337" i="1"/>
  <c r="D336" i="1"/>
  <c r="C336" i="1"/>
  <c r="D335" i="1"/>
  <c r="C335" i="1"/>
  <c r="D334" i="1"/>
  <c r="C334" i="1"/>
  <c r="D333" i="1"/>
  <c r="C333" i="1"/>
  <c r="H333" i="1" s="1"/>
  <c r="D332" i="1"/>
  <c r="C332" i="1"/>
  <c r="H332" i="1" s="1"/>
  <c r="D331" i="1"/>
  <c r="C331" i="1"/>
  <c r="H331" i="1" s="1"/>
  <c r="D330" i="1"/>
  <c r="C330" i="1"/>
  <c r="H330" i="1" s="1"/>
  <c r="D329" i="1"/>
  <c r="C329" i="1"/>
  <c r="D328" i="1"/>
  <c r="C328" i="1"/>
  <c r="H328" i="1" s="1"/>
  <c r="D327" i="1"/>
  <c r="C327" i="1"/>
  <c r="H327" i="1" s="1"/>
  <c r="D326" i="1"/>
  <c r="C326" i="1"/>
  <c r="H326" i="1" s="1"/>
  <c r="D325" i="1"/>
  <c r="C325" i="1"/>
  <c r="D324" i="1"/>
  <c r="C324" i="1"/>
  <c r="D323" i="1"/>
  <c r="C323" i="1"/>
  <c r="H323" i="1" s="1"/>
  <c r="D322" i="1"/>
  <c r="C322" i="1"/>
  <c r="H322" i="1" s="1"/>
  <c r="D321" i="1"/>
  <c r="C321" i="1"/>
  <c r="D320" i="1"/>
  <c r="G320" i="1" s="1"/>
  <c r="C320" i="1"/>
  <c r="H320" i="1" s="1"/>
  <c r="D319" i="1"/>
  <c r="C319" i="1"/>
  <c r="H319" i="1" s="1"/>
  <c r="D318" i="1"/>
  <c r="G318" i="1" s="1"/>
  <c r="C318" i="1"/>
  <c r="H318" i="1" s="1"/>
  <c r="D317" i="1"/>
  <c r="C317" i="1"/>
  <c r="H317" i="1" s="1"/>
  <c r="G316" i="1"/>
  <c r="D316" i="1"/>
  <c r="C316" i="1"/>
  <c r="H316" i="1" s="1"/>
  <c r="D315" i="1"/>
  <c r="C315" i="1"/>
  <c r="H315" i="1" s="1"/>
  <c r="D314" i="1"/>
  <c r="C314" i="1"/>
  <c r="H314" i="1" s="1"/>
  <c r="D313" i="1"/>
  <c r="G313" i="1" s="1"/>
  <c r="C313" i="1"/>
  <c r="H313" i="1" s="1"/>
  <c r="D312" i="1"/>
  <c r="C312" i="1"/>
  <c r="D311" i="1"/>
  <c r="C311" i="1"/>
  <c r="H311" i="1" s="1"/>
  <c r="D310" i="1"/>
  <c r="G310" i="1" s="1"/>
  <c r="C310" i="1"/>
  <c r="H310" i="1" s="1"/>
  <c r="D309" i="1"/>
  <c r="C309" i="1"/>
  <c r="H309" i="1" s="1"/>
  <c r="D308" i="1"/>
  <c r="G308" i="1" s="1"/>
  <c r="C308" i="1"/>
  <c r="H308" i="1" s="1"/>
  <c r="D307" i="1"/>
  <c r="C307" i="1"/>
  <c r="H307" i="1" s="1"/>
  <c r="D306" i="1"/>
  <c r="C306" i="1"/>
  <c r="D305" i="1"/>
  <c r="C305" i="1"/>
  <c r="D304" i="1"/>
  <c r="C304" i="1"/>
  <c r="H304" i="1" s="1"/>
  <c r="D303" i="1"/>
  <c r="C303" i="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C294" i="1"/>
  <c r="D292" i="1"/>
  <c r="C292" i="1"/>
  <c r="H292" i="1" s="1"/>
  <c r="D291" i="1"/>
  <c r="C291" i="1"/>
  <c r="H291" i="1" s="1"/>
  <c r="D290" i="1"/>
  <c r="G290" i="1" s="1"/>
  <c r="C290" i="1"/>
  <c r="H290" i="1" s="1"/>
  <c r="D289" i="1"/>
  <c r="C289" i="1"/>
  <c r="H289" i="1" s="1"/>
  <c r="G288" i="1"/>
  <c r="D288" i="1"/>
  <c r="C288" i="1"/>
  <c r="H288" i="1" s="1"/>
  <c r="D284" i="1"/>
  <c r="C284" i="1"/>
  <c r="H284" i="1" s="1"/>
  <c r="D283" i="1"/>
  <c r="C283" i="1"/>
  <c r="H283" i="1" s="1"/>
  <c r="D282" i="1"/>
  <c r="C282" i="1"/>
  <c r="H282" i="1" s="1"/>
  <c r="D281" i="1"/>
  <c r="C281" i="1"/>
  <c r="H281" i="1" s="1"/>
  <c r="D280" i="1"/>
  <c r="C280" i="1"/>
  <c r="H280" i="1" s="1"/>
  <c r="D279" i="1"/>
  <c r="C279" i="1"/>
  <c r="D278" i="1"/>
  <c r="C278" i="1"/>
  <c r="H278" i="1" s="1"/>
  <c r="D277" i="1"/>
  <c r="C277" i="1"/>
  <c r="H277" i="1" s="1"/>
  <c r="D276" i="1"/>
  <c r="C276" i="1"/>
  <c r="H276" i="1" s="1"/>
  <c r="D275" i="1"/>
  <c r="C275" i="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C259" i="1"/>
  <c r="D258" i="1"/>
  <c r="C258" i="1"/>
  <c r="H258" i="1" s="1"/>
  <c r="D257" i="1"/>
  <c r="C257" i="1"/>
  <c r="D256" i="1"/>
  <c r="C256" i="1"/>
  <c r="H256" i="1" s="1"/>
  <c r="D255" i="1"/>
  <c r="C255" i="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G231" i="1" s="1"/>
  <c r="C231" i="1"/>
  <c r="D230" i="1"/>
  <c r="C230" i="1"/>
  <c r="H230" i="1" s="1"/>
  <c r="D229" i="1"/>
  <c r="C229" i="1"/>
  <c r="H229" i="1" s="1"/>
  <c r="G228" i="1"/>
  <c r="D228" i="1"/>
  <c r="C228" i="1"/>
  <c r="H228" i="1" s="1"/>
  <c r="D227" i="1"/>
  <c r="C227" i="1"/>
  <c r="H227" i="1" s="1"/>
  <c r="D226" i="1"/>
  <c r="G226" i="1" s="1"/>
  <c r="C226" i="1"/>
  <c r="H226" i="1" s="1"/>
  <c r="D225" i="1"/>
  <c r="C225" i="1"/>
  <c r="H225" i="1" s="1"/>
  <c r="D224" i="1"/>
  <c r="G224" i="1" s="1"/>
  <c r="C224" i="1"/>
  <c r="D223" i="1"/>
  <c r="C223" i="1"/>
  <c r="D222" i="1"/>
  <c r="C222" i="1"/>
  <c r="H222" i="1" s="1"/>
  <c r="D221" i="1"/>
  <c r="C221" i="1"/>
  <c r="D220" i="1"/>
  <c r="C220" i="1"/>
  <c r="D219" i="1"/>
  <c r="C219" i="1"/>
  <c r="H219" i="1" s="1"/>
  <c r="D218" i="1"/>
  <c r="C218" i="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D204" i="1"/>
  <c r="C204" i="1"/>
  <c r="H204" i="1" s="1"/>
  <c r="D203" i="1"/>
  <c r="C203" i="1"/>
  <c r="D202" i="1"/>
  <c r="C202" i="1"/>
  <c r="H202" i="1" s="1"/>
  <c r="D201" i="1"/>
  <c r="C201" i="1"/>
  <c r="H201" i="1" s="1"/>
  <c r="D200" i="1"/>
  <c r="C200" i="1"/>
  <c r="H200" i="1" s="1"/>
  <c r="D199" i="1"/>
  <c r="C199" i="1"/>
  <c r="H199" i="1" s="1"/>
  <c r="D198" i="1"/>
  <c r="C198" i="1"/>
  <c r="D197" i="1"/>
  <c r="C197" i="1"/>
  <c r="H197" i="1" s="1"/>
  <c r="G196" i="1"/>
  <c r="D196" i="1"/>
  <c r="C196" i="1"/>
  <c r="H196" i="1" s="1"/>
  <c r="D195" i="1"/>
  <c r="C195" i="1"/>
  <c r="D194" i="1"/>
  <c r="C194" i="1"/>
  <c r="H194" i="1" s="1"/>
  <c r="D193" i="1"/>
  <c r="C193" i="1"/>
  <c r="C192" i="1"/>
  <c r="D191" i="1"/>
  <c r="G191" i="1" s="1"/>
  <c r="C191" i="1"/>
  <c r="H191" i="1" s="1"/>
  <c r="D190" i="1"/>
  <c r="C190" i="1"/>
  <c r="H190" i="1" s="1"/>
  <c r="D189" i="1"/>
  <c r="C189" i="1"/>
  <c r="D188" i="1"/>
  <c r="C188" i="1"/>
  <c r="H188" i="1" s="1"/>
  <c r="D187" i="1"/>
  <c r="C187" i="1"/>
  <c r="D186" i="1"/>
  <c r="C186" i="1"/>
  <c r="H186" i="1" s="1"/>
  <c r="D185" i="1"/>
  <c r="C185" i="1"/>
  <c r="H185" i="1" s="1"/>
  <c r="D184" i="1"/>
  <c r="C184" i="1"/>
  <c r="D183" i="1"/>
  <c r="C183" i="1"/>
  <c r="H183" i="1" s="1"/>
  <c r="D182" i="1"/>
  <c r="C182" i="1"/>
  <c r="H182" i="1" s="1"/>
  <c r="D181" i="1"/>
  <c r="C181" i="1"/>
  <c r="H181" i="1" s="1"/>
  <c r="D180" i="1"/>
  <c r="C180" i="1"/>
  <c r="H180" i="1" s="1"/>
  <c r="D179" i="1"/>
  <c r="C179" i="1"/>
  <c r="H179" i="1" s="1"/>
  <c r="D178" i="1"/>
  <c r="C178" i="1"/>
  <c r="D177" i="1"/>
  <c r="C177" i="1"/>
  <c r="D176" i="1"/>
  <c r="C176" i="1"/>
  <c r="H176" i="1" s="1"/>
  <c r="D175" i="1"/>
  <c r="C175" i="1"/>
  <c r="H175" i="1" s="1"/>
  <c r="D174" i="1"/>
  <c r="C174" i="1"/>
  <c r="H174" i="1" s="1"/>
  <c r="D173" i="1"/>
  <c r="C173" i="1"/>
  <c r="D172" i="1"/>
  <c r="C172" i="1"/>
  <c r="H172" i="1" s="1"/>
  <c r="D171" i="1"/>
  <c r="C171" i="1"/>
  <c r="D170" i="1"/>
  <c r="C170" i="1"/>
  <c r="H170" i="1" s="1"/>
  <c r="D169" i="1"/>
  <c r="G169" i="1" s="1"/>
  <c r="C169" i="1"/>
  <c r="H169" i="1" s="1"/>
  <c r="D168" i="1"/>
  <c r="C168" i="1"/>
  <c r="H168" i="1" s="1"/>
  <c r="D167" i="1"/>
  <c r="C167" i="1"/>
  <c r="H167" i="1" s="1"/>
  <c r="D166" i="1"/>
  <c r="C166" i="1"/>
  <c r="H166" i="1" s="1"/>
  <c r="D165" i="1"/>
  <c r="C165" i="1"/>
  <c r="D164" i="1"/>
  <c r="C164" i="1"/>
  <c r="D163" i="1"/>
  <c r="C163" i="1"/>
  <c r="H163" i="1" s="1"/>
  <c r="G162" i="1"/>
  <c r="D162" i="1"/>
  <c r="C162" i="1"/>
  <c r="H162" i="1" s="1"/>
  <c r="D161" i="1"/>
  <c r="C161" i="1"/>
  <c r="H161" i="1" s="1"/>
  <c r="D160" i="1"/>
  <c r="C160" i="1"/>
  <c r="H160" i="1" s="1"/>
  <c r="C159" i="1"/>
  <c r="D158" i="1"/>
  <c r="C158" i="1"/>
  <c r="H158" i="1" s="1"/>
  <c r="D157" i="1"/>
  <c r="C157" i="1"/>
  <c r="H157" i="1" s="1"/>
  <c r="D156" i="1"/>
  <c r="C156" i="1"/>
  <c r="H156" i="1" s="1"/>
  <c r="D155" i="1"/>
  <c r="C155" i="1"/>
  <c r="H155" i="1" s="1"/>
  <c r="D154" i="1"/>
  <c r="C154" i="1"/>
  <c r="H154" i="1" s="1"/>
  <c r="D153" i="1"/>
  <c r="C153" i="1"/>
  <c r="D152" i="1"/>
  <c r="C152" i="1"/>
  <c r="H152" i="1" s="1"/>
  <c r="D151" i="1"/>
  <c r="C151" i="1"/>
  <c r="D150" i="1"/>
  <c r="C150" i="1"/>
  <c r="H150" i="1" s="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D110" i="1"/>
  <c r="C110" i="1"/>
  <c r="H110" i="1" s="1"/>
  <c r="D109" i="1"/>
  <c r="C109" i="1"/>
  <c r="H109" i="1" s="1"/>
  <c r="D108" i="1"/>
  <c r="C108" i="1"/>
  <c r="D107" i="1"/>
  <c r="C107" i="1"/>
  <c r="H107" i="1" s="1"/>
  <c r="D106" i="1"/>
  <c r="C106" i="1"/>
  <c r="H106" i="1" s="1"/>
  <c r="D105" i="1"/>
  <c r="G105" i="1" s="1"/>
  <c r="C105" i="1"/>
  <c r="D104" i="1"/>
  <c r="C104" i="1"/>
  <c r="H104" i="1" s="1"/>
  <c r="D103" i="1"/>
  <c r="G103" i="1" s="1"/>
  <c r="C103" i="1"/>
  <c r="C102" i="1"/>
  <c r="D101" i="1"/>
  <c r="C101" i="1"/>
  <c r="H101" i="1" s="1"/>
  <c r="D100" i="1"/>
  <c r="C100" i="1"/>
  <c r="H100" i="1" s="1"/>
  <c r="D99" i="1"/>
  <c r="C99" i="1"/>
  <c r="H99" i="1" s="1"/>
  <c r="D98" i="1"/>
  <c r="C98" i="1"/>
  <c r="H98" i="1" s="1"/>
  <c r="D97" i="1"/>
  <c r="C97" i="1"/>
  <c r="H97" i="1" s="1"/>
  <c r="D96" i="1"/>
  <c r="C96" i="1"/>
  <c r="D95" i="1"/>
  <c r="C95" i="1"/>
  <c r="H95" i="1" s="1"/>
  <c r="D94" i="1"/>
  <c r="C94" i="1"/>
  <c r="H94" i="1" s="1"/>
  <c r="D93" i="1"/>
  <c r="C93" i="1"/>
  <c r="H93" i="1" s="1"/>
  <c r="D92" i="1"/>
  <c r="C92" i="1"/>
  <c r="H92" i="1" s="1"/>
  <c r="D91" i="1"/>
  <c r="C91" i="1"/>
  <c r="H91" i="1" s="1"/>
  <c r="D90" i="1"/>
  <c r="C90" i="1"/>
  <c r="H90" i="1" s="1"/>
  <c r="D89" i="1"/>
  <c r="C89" i="1"/>
  <c r="H89" i="1" s="1"/>
  <c r="D88" i="1"/>
  <c r="G88" i="1" s="1"/>
  <c r="C88" i="1"/>
  <c r="H88" i="1" s="1"/>
  <c r="D87" i="1"/>
  <c r="C87" i="1"/>
  <c r="H87" i="1" s="1"/>
  <c r="D86" i="1"/>
  <c r="C86" i="1"/>
  <c r="H86" i="1" s="1"/>
  <c r="D85" i="1"/>
  <c r="C85" i="1"/>
  <c r="H85" i="1" s="1"/>
  <c r="D84" i="1"/>
  <c r="C84" i="1"/>
  <c r="H84" i="1" s="1"/>
  <c r="D83" i="1"/>
  <c r="C83" i="1"/>
  <c r="H83" i="1" s="1"/>
  <c r="D82" i="1"/>
  <c r="G82" i="1" s="1"/>
  <c r="C82" i="1"/>
  <c r="D81" i="1"/>
  <c r="C81" i="1"/>
  <c r="D80" i="1"/>
  <c r="C80" i="1"/>
  <c r="H80" i="1" s="1"/>
  <c r="D79" i="1"/>
  <c r="C79" i="1"/>
  <c r="C78" i="1"/>
  <c r="D77" i="1"/>
  <c r="C77" i="1"/>
  <c r="H77" i="1" s="1"/>
  <c r="D76" i="1"/>
  <c r="C76" i="1"/>
  <c r="H76" i="1" s="1"/>
  <c r="D75" i="1"/>
  <c r="C75" i="1"/>
  <c r="H75" i="1" s="1"/>
  <c r="D74" i="1"/>
  <c r="C74" i="1"/>
  <c r="H74" i="1" s="1"/>
  <c r="D73" i="1"/>
  <c r="C73" i="1"/>
  <c r="H73" i="1" s="1"/>
  <c r="D72" i="1"/>
  <c r="G72" i="1" s="1"/>
  <c r="C72" i="1"/>
  <c r="D71" i="1"/>
  <c r="C71" i="1"/>
  <c r="H71" i="1" s="1"/>
  <c r="D70" i="1"/>
  <c r="C70" i="1"/>
  <c r="D69" i="1"/>
  <c r="C69" i="1"/>
  <c r="H69" i="1" s="1"/>
  <c r="D68" i="1"/>
  <c r="C68" i="1"/>
  <c r="H68" i="1" s="1"/>
  <c r="D67" i="1"/>
  <c r="C67" i="1"/>
  <c r="H67" i="1" s="1"/>
  <c r="G66" i="1"/>
  <c r="D66" i="1"/>
  <c r="C66" i="1"/>
  <c r="H66" i="1" s="1"/>
  <c r="D65" i="1"/>
  <c r="C65" i="1"/>
  <c r="H65" i="1" s="1"/>
  <c r="D64" i="1"/>
  <c r="G64" i="1" s="1"/>
  <c r="C64" i="1"/>
  <c r="H64" i="1" s="1"/>
  <c r="D63" i="1"/>
  <c r="C63" i="1"/>
  <c r="H63" i="1" s="1"/>
  <c r="D62" i="1"/>
  <c r="G62" i="1" s="1"/>
  <c r="C62" i="1"/>
  <c r="H62" i="1" s="1"/>
  <c r="D61" i="1"/>
  <c r="C61" i="1"/>
  <c r="H61" i="1" s="1"/>
  <c r="D60" i="1"/>
  <c r="C60" i="1"/>
  <c r="H60" i="1" s="1"/>
  <c r="D59" i="1"/>
  <c r="C59" i="1"/>
  <c r="H59" i="1" s="1"/>
  <c r="D58" i="1"/>
  <c r="C58" i="1"/>
  <c r="H58" i="1" s="1"/>
  <c r="D57" i="1"/>
  <c r="C57" i="1"/>
  <c r="H57" i="1" s="1"/>
  <c r="D56" i="1"/>
  <c r="C56" i="1"/>
  <c r="H56" i="1" s="1"/>
  <c r="D55" i="1"/>
  <c r="C55" i="1"/>
  <c r="H55" i="1" s="1"/>
  <c r="D54" i="1"/>
  <c r="C54" i="1"/>
  <c r="D53" i="1"/>
  <c r="C53" i="1"/>
  <c r="H53" i="1" s="1"/>
  <c r="D52" i="1"/>
  <c r="C52" i="1"/>
  <c r="H52" i="1" s="1"/>
  <c r="D51" i="1"/>
  <c r="C51" i="1"/>
  <c r="D50" i="1"/>
  <c r="C50" i="1"/>
  <c r="D49" i="1"/>
  <c r="C49" i="1"/>
  <c r="H49" i="1" s="1"/>
  <c r="D48" i="1"/>
  <c r="C48" i="1"/>
  <c r="H48" i="1" s="1"/>
  <c r="D47" i="1"/>
  <c r="C47" i="1"/>
  <c r="H47" i="1" s="1"/>
  <c r="D46" i="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G36" i="1" s="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D26" i="1"/>
  <c r="C26" i="1"/>
  <c r="H26" i="1" s="1"/>
  <c r="D25" i="1"/>
  <c r="C25" i="1"/>
  <c r="D24" i="1"/>
  <c r="C24" i="1"/>
  <c r="H24" i="1" s="1"/>
  <c r="D23" i="1"/>
  <c r="C23" i="1"/>
  <c r="D22" i="1"/>
  <c r="C22" i="1"/>
  <c r="H22" i="1" s="1"/>
  <c r="D21" i="1"/>
  <c r="C21" i="1"/>
  <c r="D20" i="1"/>
  <c r="C20" i="1"/>
  <c r="H20" i="1" s="1"/>
  <c r="D19" i="1"/>
  <c r="C19" i="1"/>
  <c r="D18" i="1"/>
  <c r="C18" i="1"/>
  <c r="H18" i="1" s="1"/>
  <c r="D17" i="1"/>
  <c r="C17" i="1"/>
  <c r="H17" i="1" s="1"/>
  <c r="D16" i="1"/>
  <c r="C16" i="1"/>
  <c r="H16" i="1" s="1"/>
  <c r="D15" i="1"/>
  <c r="C15" i="1"/>
  <c r="H15" i="1" s="1"/>
  <c r="D14" i="1"/>
  <c r="C14" i="1"/>
  <c r="H14" i="1" s="1"/>
  <c r="D13" i="1"/>
  <c r="C13" i="1"/>
  <c r="H13" i="1" s="1"/>
  <c r="D12" i="1"/>
  <c r="C12" i="1"/>
  <c r="H12" i="1" s="1"/>
  <c r="G11" i="1"/>
  <c r="D11" i="1"/>
  <c r="C11" i="1"/>
  <c r="H11" i="1" s="1"/>
  <c r="D10" i="1"/>
  <c r="C10" i="1"/>
  <c r="H10" i="1" s="1"/>
  <c r="D9" i="1"/>
  <c r="C9" i="1"/>
  <c r="H9" i="1" s="1"/>
  <c r="D8" i="1"/>
  <c r="C8" i="1"/>
  <c r="H8" i="1" s="1"/>
  <c r="D7" i="1"/>
  <c r="C7" i="1"/>
  <c r="H7" i="1" s="1"/>
  <c r="D6" i="1"/>
  <c r="C6" i="1"/>
  <c r="H6" i="1" s="1"/>
  <c r="D5" i="1"/>
  <c r="C5" i="1"/>
  <c r="H5" i="1" s="1"/>
  <c r="D4" i="1"/>
  <c r="C4" i="1"/>
  <c r="C3" i="1"/>
  <c r="H25" i="1" l="1"/>
  <c r="H27" i="1"/>
  <c r="H19" i="1"/>
  <c r="H23" i="1"/>
  <c r="H1264" i="1"/>
  <c r="G1436" i="1"/>
  <c r="H1436" i="1"/>
  <c r="H1437" i="1"/>
  <c r="H1438" i="1"/>
  <c r="G1533" i="1"/>
  <c r="G1531" i="1"/>
  <c r="E27" i="9"/>
  <c r="B27" i="9" s="1"/>
  <c r="E33" i="9"/>
  <c r="B33" i="9" s="1"/>
  <c r="E287" i="9"/>
  <c r="B287" i="9" s="1"/>
  <c r="E293" i="9"/>
  <c r="B293" i="9" s="1"/>
  <c r="E300" i="9"/>
  <c r="B300" i="9" s="1"/>
  <c r="H1576" i="1"/>
  <c r="H1580" i="1"/>
  <c r="G1575" i="1"/>
  <c r="H1574" i="1"/>
  <c r="H1570" i="1"/>
  <c r="G1565" i="1"/>
  <c r="H1566" i="1"/>
  <c r="H1564" i="1"/>
  <c r="G1563" i="1"/>
  <c r="H1560" i="1"/>
  <c r="H1555" i="1"/>
  <c r="G1555" i="1"/>
  <c r="H1552" i="1"/>
  <c r="H1550" i="1"/>
  <c r="G1551" i="1"/>
  <c r="D49" i="8"/>
  <c r="C1524" i="1" s="1"/>
  <c r="G1545" i="1"/>
  <c r="G1549" i="1"/>
  <c r="H1540" i="1"/>
  <c r="G1543" i="1"/>
  <c r="H1530" i="1"/>
  <c r="D43" i="8"/>
  <c r="G1525" i="1"/>
  <c r="H1526" i="1"/>
  <c r="G1511" i="1"/>
  <c r="D24" i="8"/>
  <c r="C1499" i="1" s="1"/>
  <c r="G1499" i="1" s="1"/>
  <c r="G1509" i="1"/>
  <c r="H1499" i="1"/>
  <c r="G1501" i="1"/>
  <c r="G1497" i="1"/>
  <c r="G1495" i="1"/>
  <c r="G1493" i="1"/>
  <c r="G1491" i="1"/>
  <c r="G1487" i="1"/>
  <c r="G1481" i="1"/>
  <c r="G1483" i="1"/>
  <c r="G1422" i="1"/>
  <c r="G1418" i="1"/>
  <c r="E114" i="6"/>
  <c r="F122" i="6"/>
  <c r="G1412" i="1"/>
  <c r="F107" i="6"/>
  <c r="G1402" i="1"/>
  <c r="G1400" i="1"/>
  <c r="G1396" i="1"/>
  <c r="G1390" i="1"/>
  <c r="G1386" i="1"/>
  <c r="G1377" i="1"/>
  <c r="F82" i="6"/>
  <c r="G1375" i="1"/>
  <c r="G1369" i="1"/>
  <c r="G1355" i="1"/>
  <c r="G1351" i="1"/>
  <c r="E35" i="6"/>
  <c r="I25" i="3" s="1"/>
  <c r="F54" i="6"/>
  <c r="G1343" i="1"/>
  <c r="H1328" i="1"/>
  <c r="H1325" i="1"/>
  <c r="H1322" i="1"/>
  <c r="H1324" i="1"/>
  <c r="F28" i="6"/>
  <c r="H1321" i="1"/>
  <c r="H1316" i="1"/>
  <c r="H1319" i="1"/>
  <c r="H1312" i="1"/>
  <c r="F13" i="6"/>
  <c r="H1303" i="1"/>
  <c r="F6" i="6"/>
  <c r="H1292" i="1"/>
  <c r="H1284" i="1"/>
  <c r="H1276" i="1"/>
  <c r="H1274" i="1"/>
  <c r="H1272" i="1"/>
  <c r="H1258" i="1"/>
  <c r="H1257" i="1"/>
  <c r="H1256" i="1"/>
  <c r="H1254" i="1"/>
  <c r="H1253" i="1"/>
  <c r="H1252" i="1"/>
  <c r="H1250" i="1"/>
  <c r="H1247" i="1"/>
  <c r="H1246" i="1"/>
  <c r="H1244" i="1"/>
  <c r="H1242" i="1"/>
  <c r="H1241" i="1"/>
  <c r="H1238" i="1"/>
  <c r="E245" i="5"/>
  <c r="D1222" i="1" s="1"/>
  <c r="F250" i="5"/>
  <c r="H1222" i="1"/>
  <c r="H1223" i="1"/>
  <c r="H1226" i="1"/>
  <c r="F246" i="5"/>
  <c r="H1208" i="1"/>
  <c r="H1201" i="1"/>
  <c r="H1207" i="1"/>
  <c r="H1198" i="1"/>
  <c r="H1192" i="1"/>
  <c r="H1191" i="1"/>
  <c r="H1188" i="1"/>
  <c r="H1187" i="1"/>
  <c r="H1184" i="1"/>
  <c r="H1186" i="1"/>
  <c r="F207" i="5"/>
  <c r="H1182" i="1"/>
  <c r="H1181" i="1"/>
  <c r="H1180" i="1"/>
  <c r="H1175" i="1"/>
  <c r="H1178" i="1"/>
  <c r="H1177" i="1"/>
  <c r="H1174" i="1"/>
  <c r="H1173" i="1"/>
  <c r="H1172" i="1"/>
  <c r="H1168" i="1"/>
  <c r="H1171" i="1"/>
  <c r="H1170" i="1"/>
  <c r="H1169" i="1"/>
  <c r="H1165" i="1"/>
  <c r="H1163" i="1"/>
  <c r="H1161" i="1"/>
  <c r="H1154" i="1"/>
  <c r="H1156" i="1"/>
  <c r="H1135" i="1"/>
  <c r="H1127" i="1"/>
  <c r="H1128" i="1"/>
  <c r="F135" i="5"/>
  <c r="H1103" i="1"/>
  <c r="H290" i="9"/>
  <c r="H1065" i="1"/>
  <c r="H1066" i="1"/>
  <c r="H1070" i="1"/>
  <c r="H1063" i="1"/>
  <c r="H1056" i="1"/>
  <c r="H1061" i="1"/>
  <c r="H1052" i="1"/>
  <c r="F70" i="5"/>
  <c r="H1038" i="1"/>
  <c r="F45" i="5"/>
  <c r="H1015" i="1"/>
  <c r="H1013" i="1"/>
  <c r="H1014" i="1"/>
  <c r="H1011" i="1"/>
  <c r="F29" i="5"/>
  <c r="H997" i="1"/>
  <c r="H1000" i="1"/>
  <c r="E12" i="5"/>
  <c r="D990" i="1" s="1"/>
  <c r="H990" i="1" s="1"/>
  <c r="F19" i="5"/>
  <c r="H986" i="1"/>
  <c r="H988" i="1"/>
  <c r="F8" i="5"/>
  <c r="H970" i="1"/>
  <c r="H969" i="1"/>
  <c r="H967" i="1"/>
  <c r="H965" i="1"/>
  <c r="H964" i="1"/>
  <c r="H963" i="1"/>
  <c r="H961" i="1"/>
  <c r="H959" i="1"/>
  <c r="H957" i="1"/>
  <c r="H955" i="1"/>
  <c r="H954" i="1"/>
  <c r="H953" i="1"/>
  <c r="H949" i="1"/>
  <c r="H941" i="1"/>
  <c r="H939" i="1"/>
  <c r="H937" i="1"/>
  <c r="H931" i="1"/>
  <c r="H929" i="1"/>
  <c r="H928" i="1"/>
  <c r="H927" i="1"/>
  <c r="H925" i="1"/>
  <c r="H924" i="1"/>
  <c r="H923" i="1"/>
  <c r="H922" i="1"/>
  <c r="H921" i="1"/>
  <c r="H917" i="1"/>
  <c r="H913" i="1"/>
  <c r="H907" i="1"/>
  <c r="H905" i="1"/>
  <c r="H904" i="1"/>
  <c r="H903" i="1"/>
  <c r="H902" i="1"/>
  <c r="H900" i="1"/>
  <c r="H899" i="1"/>
  <c r="H898" i="1"/>
  <c r="H891" i="1"/>
  <c r="H889" i="1"/>
  <c r="H888" i="1"/>
  <c r="H885" i="1"/>
  <c r="H883" i="1"/>
  <c r="F243" i="9"/>
  <c r="B243" i="9" s="1"/>
  <c r="F241" i="9"/>
  <c r="F239" i="9"/>
  <c r="H871" i="1"/>
  <c r="H870" i="1"/>
  <c r="H869" i="1"/>
  <c r="F237" i="9"/>
  <c r="H868" i="1"/>
  <c r="H867" i="1"/>
  <c r="F235" i="9"/>
  <c r="H866" i="1"/>
  <c r="H865" i="1"/>
  <c r="H864" i="1"/>
  <c r="H863" i="1"/>
  <c r="H861" i="1"/>
  <c r="H860" i="1"/>
  <c r="H859" i="1"/>
  <c r="G849" i="1"/>
  <c r="G847" i="1"/>
  <c r="F233" i="9"/>
  <c r="G846" i="1"/>
  <c r="G845" i="1"/>
  <c r="F231" i="9"/>
  <c r="G844" i="1"/>
  <c r="G843" i="1"/>
  <c r="H842" i="1"/>
  <c r="F229" i="9"/>
  <c r="H839" i="1"/>
  <c r="H837" i="1"/>
  <c r="H833" i="1"/>
  <c r="H825" i="1"/>
  <c r="H823" i="1"/>
  <c r="H815" i="1"/>
  <c r="H809" i="1"/>
  <c r="H791" i="1"/>
  <c r="H790" i="1"/>
  <c r="H789" i="1"/>
  <c r="H788" i="1"/>
  <c r="H787" i="1"/>
  <c r="H786" i="1"/>
  <c r="H785" i="1"/>
  <c r="H782" i="1"/>
  <c r="H776" i="1"/>
  <c r="H775" i="1"/>
  <c r="H771" i="1"/>
  <c r="H765" i="1"/>
  <c r="H763" i="1"/>
  <c r="H761" i="1"/>
  <c r="H741" i="1"/>
  <c r="H735" i="1"/>
  <c r="H732" i="1"/>
  <c r="H731" i="1"/>
  <c r="G727" i="1"/>
  <c r="G726" i="1"/>
  <c r="G723" i="1"/>
  <c r="G719" i="1"/>
  <c r="H713" i="1"/>
  <c r="G709" i="1"/>
  <c r="G702" i="1"/>
  <c r="G699" i="1"/>
  <c r="G697" i="1"/>
  <c r="G695" i="1"/>
  <c r="H693" i="1"/>
  <c r="H692" i="1"/>
  <c r="H691" i="1"/>
  <c r="H682" i="1"/>
  <c r="H681" i="1"/>
  <c r="H680" i="1"/>
  <c r="H679" i="1"/>
  <c r="H678" i="1"/>
  <c r="H673" i="1"/>
  <c r="H671" i="1"/>
  <c r="H665" i="1"/>
  <c r="H659" i="1"/>
  <c r="H657" i="1"/>
  <c r="H651" i="1"/>
  <c r="H644" i="1"/>
  <c r="H645" i="1"/>
  <c r="F652" i="4"/>
  <c r="F643" i="4"/>
  <c r="F271" i="9"/>
  <c r="H617" i="1"/>
  <c r="H611" i="1"/>
  <c r="H612" i="1"/>
  <c r="F617" i="4"/>
  <c r="H610" i="1"/>
  <c r="H606" i="1"/>
  <c r="H608" i="1"/>
  <c r="F269" i="9"/>
  <c r="B269" i="9" s="1"/>
  <c r="F267" i="9"/>
  <c r="B267" i="9" s="1"/>
  <c r="H602" i="1"/>
  <c r="F265" i="9"/>
  <c r="B265" i="9" s="1"/>
  <c r="H601" i="1"/>
  <c r="H599" i="1"/>
  <c r="H600" i="1"/>
  <c r="F263" i="9"/>
  <c r="B263" i="9" s="1"/>
  <c r="H593" i="1"/>
  <c r="H595" i="1"/>
  <c r="F261" i="9"/>
  <c r="B261" i="9" s="1"/>
  <c r="H591" i="1"/>
  <c r="F259" i="9"/>
  <c r="B259" i="9" s="1"/>
  <c r="H588" i="1"/>
  <c r="H590" i="1"/>
  <c r="F257" i="9"/>
  <c r="B257" i="9" s="1"/>
  <c r="E580" i="4"/>
  <c r="D574" i="1" s="1"/>
  <c r="H574" i="1" s="1"/>
  <c r="F585" i="4"/>
  <c r="H562" i="1"/>
  <c r="H563" i="1"/>
  <c r="E528" i="4"/>
  <c r="D522" i="1" s="1"/>
  <c r="D523" i="1"/>
  <c r="H553" i="1"/>
  <c r="H549" i="1"/>
  <c r="H551" i="1"/>
  <c r="H543" i="1"/>
  <c r="H541" i="1"/>
  <c r="H540" i="1"/>
  <c r="H539" i="1"/>
  <c r="F255" i="9"/>
  <c r="B255" i="9" s="1"/>
  <c r="H537" i="1"/>
  <c r="H538" i="1"/>
  <c r="F253" i="9"/>
  <c r="B253" i="9" s="1"/>
  <c r="F251" i="9"/>
  <c r="B251" i="9" s="1"/>
  <c r="H524" i="1"/>
  <c r="H528" i="1"/>
  <c r="H526" i="1"/>
  <c r="H521" i="1"/>
  <c r="H519" i="1"/>
  <c r="H520" i="1"/>
  <c r="F249" i="9"/>
  <c r="B249" i="9" s="1"/>
  <c r="H516" i="1"/>
  <c r="H517" i="1"/>
  <c r="H510" i="1"/>
  <c r="H511" i="1"/>
  <c r="H507" i="1"/>
  <c r="H506" i="1"/>
  <c r="H505" i="1"/>
  <c r="H503" i="1"/>
  <c r="F507" i="4"/>
  <c r="H501" i="1"/>
  <c r="H502" i="1"/>
  <c r="H500" i="1"/>
  <c r="F247" i="9"/>
  <c r="B247" i="9" s="1"/>
  <c r="H496" i="1"/>
  <c r="H497" i="1"/>
  <c r="F245" i="9"/>
  <c r="B245" i="9" s="1"/>
  <c r="H489" i="1"/>
  <c r="H494" i="1"/>
  <c r="H490" i="1"/>
  <c r="H488" i="1"/>
  <c r="B241" i="9"/>
  <c r="H487" i="1"/>
  <c r="H484" i="1"/>
  <c r="H486" i="1"/>
  <c r="B239" i="9"/>
  <c r="H483" i="1"/>
  <c r="H478" i="1"/>
  <c r="H479" i="1"/>
  <c r="H482" i="1"/>
  <c r="B237" i="9"/>
  <c r="B235" i="9"/>
  <c r="H463" i="1"/>
  <c r="H464" i="1"/>
  <c r="H460" i="1"/>
  <c r="H462" i="1"/>
  <c r="H461" i="1"/>
  <c r="H457" i="1"/>
  <c r="H459" i="1"/>
  <c r="H454" i="1"/>
  <c r="H456" i="1"/>
  <c r="E420" i="4"/>
  <c r="D415" i="1"/>
  <c r="H449" i="1"/>
  <c r="H451" i="1"/>
  <c r="H442" i="1"/>
  <c r="H438" i="1"/>
  <c r="H436" i="1"/>
  <c r="H437" i="1"/>
  <c r="H435" i="1"/>
  <c r="H433" i="1"/>
  <c r="H432" i="1"/>
  <c r="B233" i="9"/>
  <c r="H429" i="1"/>
  <c r="H431" i="1"/>
  <c r="B231" i="9"/>
  <c r="B229" i="9"/>
  <c r="H421" i="1"/>
  <c r="H423" i="1"/>
  <c r="F227" i="9"/>
  <c r="B227" i="9" s="1"/>
  <c r="H416" i="1"/>
  <c r="H419" i="1"/>
  <c r="H418" i="1"/>
  <c r="H406" i="1"/>
  <c r="H413" i="1"/>
  <c r="F402" i="4"/>
  <c r="H390" i="1"/>
  <c r="H389" i="1"/>
  <c r="H386" i="1"/>
  <c r="H388" i="1"/>
  <c r="F391" i="4"/>
  <c r="H383" i="1"/>
  <c r="H385" i="1"/>
  <c r="F388" i="4"/>
  <c r="H382" i="1"/>
  <c r="F369" i="4"/>
  <c r="H358" i="1"/>
  <c r="H359" i="1"/>
  <c r="H362" i="1"/>
  <c r="F364" i="4"/>
  <c r="E351" i="4"/>
  <c r="F351" i="4" s="1"/>
  <c r="F356" i="4"/>
  <c r="H340" i="1"/>
  <c r="H342" i="1"/>
  <c r="H337" i="1"/>
  <c r="H336" i="1"/>
  <c r="H334" i="1"/>
  <c r="H335" i="1"/>
  <c r="H329" i="1"/>
  <c r="H325" i="1"/>
  <c r="H321" i="1"/>
  <c r="H324" i="1"/>
  <c r="H306" i="1"/>
  <c r="H312" i="1"/>
  <c r="H305" i="1"/>
  <c r="H303" i="1"/>
  <c r="E298" i="4"/>
  <c r="D294" i="1"/>
  <c r="H294" i="1" s="1"/>
  <c r="F418" i="4"/>
  <c r="E644" i="4"/>
  <c r="D638" i="1" s="1"/>
  <c r="H638" i="1" s="1"/>
  <c r="H275" i="1"/>
  <c r="H279" i="1"/>
  <c r="F279" i="4"/>
  <c r="E263" i="4"/>
  <c r="D259" i="1" s="1"/>
  <c r="H259" i="1" s="1"/>
  <c r="H255" i="1"/>
  <c r="H257" i="1"/>
  <c r="F259" i="4"/>
  <c r="H248" i="1"/>
  <c r="F252" i="4"/>
  <c r="F236" i="4"/>
  <c r="H231" i="1"/>
  <c r="F224" i="4"/>
  <c r="H220" i="1"/>
  <c r="H224" i="1"/>
  <c r="H221" i="1"/>
  <c r="H223" i="1"/>
  <c r="H218" i="1"/>
  <c r="F225" i="9"/>
  <c r="B225" i="9" s="1"/>
  <c r="F210" i="4"/>
  <c r="H198" i="1"/>
  <c r="H205" i="1"/>
  <c r="H203" i="1"/>
  <c r="H192" i="1"/>
  <c r="H193" i="1"/>
  <c r="H195" i="1"/>
  <c r="F196" i="4"/>
  <c r="H189" i="1"/>
  <c r="H184" i="1"/>
  <c r="H187" i="1"/>
  <c r="F188" i="4"/>
  <c r="F223" i="9"/>
  <c r="B223" i="9" s="1"/>
  <c r="F221" i="9"/>
  <c r="B221" i="9" s="1"/>
  <c r="E163" i="4"/>
  <c r="D159" i="1" s="1"/>
  <c r="F177" i="4"/>
  <c r="F219" i="9"/>
  <c r="B219" i="9" s="1"/>
  <c r="H173" i="1"/>
  <c r="H178" i="1"/>
  <c r="H177" i="1"/>
  <c r="H165" i="1"/>
  <c r="H171" i="1"/>
  <c r="H159" i="1"/>
  <c r="F169" i="4"/>
  <c r="H164" i="1"/>
  <c r="F164" i="4"/>
  <c r="D148" i="1"/>
  <c r="H148" i="1" s="1"/>
  <c r="F159" i="4"/>
  <c r="H153" i="1"/>
  <c r="H149" i="1"/>
  <c r="H151" i="1"/>
  <c r="F124" i="4"/>
  <c r="F120" i="4"/>
  <c r="F217" i="9"/>
  <c r="B217" i="9" s="1"/>
  <c r="H108" i="1"/>
  <c r="H111" i="1"/>
  <c r="F112" i="4"/>
  <c r="F106" i="4"/>
  <c r="H102" i="1"/>
  <c r="H103" i="1"/>
  <c r="H105" i="1"/>
  <c r="H96" i="1"/>
  <c r="F91" i="4"/>
  <c r="H82" i="1"/>
  <c r="H78" i="1"/>
  <c r="H79" i="1"/>
  <c r="H81" i="1"/>
  <c r="F82" i="4"/>
  <c r="H70" i="1"/>
  <c r="H72" i="1"/>
  <c r="F74" i="4"/>
  <c r="F62" i="4"/>
  <c r="F59" i="4"/>
  <c r="H46" i="1"/>
  <c r="H50" i="1"/>
  <c r="H54" i="1"/>
  <c r="H51" i="1"/>
  <c r="F50" i="4"/>
  <c r="F215" i="9"/>
  <c r="B215" i="9" s="1"/>
  <c r="E7" i="4"/>
  <c r="D3" i="1" s="1"/>
  <c r="F29" i="4"/>
  <c r="H21" i="1"/>
  <c r="F23" i="4"/>
  <c r="H3" i="1"/>
  <c r="H4" i="1"/>
  <c r="E6" i="4"/>
  <c r="D2" i="1" s="1"/>
  <c r="F8" i="4"/>
  <c r="G8" i="1"/>
  <c r="G9" i="1"/>
  <c r="G12" i="1"/>
  <c r="G13" i="1"/>
  <c r="G16" i="1"/>
  <c r="G19" i="1"/>
  <c r="G22" i="1"/>
  <c r="G23" i="1"/>
  <c r="G26" i="1"/>
  <c r="G27" i="1"/>
  <c r="G31" i="1"/>
  <c r="G34" i="1"/>
  <c r="G37" i="1"/>
  <c r="G41" i="1"/>
  <c r="G42" i="1"/>
  <c r="G43" i="1"/>
  <c r="G44" i="1"/>
  <c r="G47" i="1"/>
  <c r="G48" i="1"/>
  <c r="G51" i="1"/>
  <c r="G52" i="1"/>
  <c r="G53" i="1"/>
  <c r="G54" i="1"/>
  <c r="G55" i="1"/>
  <c r="G56" i="1"/>
  <c r="G59" i="1"/>
  <c r="G60" i="1"/>
  <c r="G67" i="1"/>
  <c r="G70" i="1"/>
  <c r="G73" i="1"/>
  <c r="G76" i="1"/>
  <c r="G77" i="1"/>
  <c r="G80" i="1"/>
  <c r="G83" i="1"/>
  <c r="G86" i="1"/>
  <c r="G89" i="1"/>
  <c r="G92" i="1"/>
  <c r="G97" i="1"/>
  <c r="G100" i="1"/>
  <c r="G101" i="1"/>
  <c r="G106" i="1"/>
  <c r="G110" i="1"/>
  <c r="G116" i="1"/>
  <c r="G120" i="1"/>
  <c r="G123" i="1"/>
  <c r="G124" i="1"/>
  <c r="G128" i="1"/>
  <c r="G131" i="1"/>
  <c r="G132" i="1"/>
  <c r="G133" i="1"/>
  <c r="G134" i="1"/>
  <c r="G135" i="1"/>
  <c r="G136" i="1"/>
  <c r="G137" i="1"/>
  <c r="G141" i="1"/>
  <c r="G144" i="1"/>
  <c r="G148" i="1"/>
  <c r="G149" i="1"/>
  <c r="G150" i="1"/>
  <c r="G151" i="1"/>
  <c r="G152" i="1"/>
  <c r="G153" i="1"/>
  <c r="G156" i="1"/>
  <c r="G163" i="1"/>
  <c r="G170" i="1"/>
  <c r="G173" i="1"/>
  <c r="G174" i="1"/>
  <c r="G179" i="1"/>
  <c r="G180" i="1"/>
  <c r="G184" i="1"/>
  <c r="G187" i="1"/>
  <c r="G194" i="1"/>
  <c r="G197" i="1"/>
  <c r="G200" i="1"/>
  <c r="G203" i="1"/>
  <c r="G204" i="1"/>
  <c r="G208" i="1"/>
  <c r="G212" i="1"/>
  <c r="G213" i="1"/>
  <c r="G216" i="1"/>
  <c r="G220" i="1"/>
  <c r="G221" i="1"/>
  <c r="G222" i="1"/>
  <c r="G229" i="1"/>
  <c r="G232" i="1"/>
  <c r="G233" i="1"/>
  <c r="G234" i="1"/>
  <c r="G239" i="1"/>
  <c r="G245" i="1"/>
  <c r="G246" i="1"/>
  <c r="G250" i="1"/>
  <c r="G256" i="1"/>
  <c r="G262" i="1"/>
  <c r="G263" i="1"/>
  <c r="G264" i="1"/>
  <c r="G267" i="1"/>
  <c r="G275" i="1"/>
  <c r="G276" i="1"/>
  <c r="G277" i="1"/>
  <c r="G281" i="1"/>
  <c r="G282" i="1"/>
  <c r="G283" i="1"/>
  <c r="G284" i="1"/>
  <c r="G291" i="1"/>
  <c r="G292" i="1"/>
  <c r="G296" i="1"/>
  <c r="G297" i="1"/>
  <c r="G302" i="1"/>
  <c r="G305" i="1"/>
  <c r="G306" i="1"/>
  <c r="G311" i="1"/>
  <c r="G314" i="1"/>
  <c r="G324" i="1"/>
  <c r="G327" i="1"/>
  <c r="G328" i="1"/>
  <c r="G329" i="1"/>
  <c r="G334" i="1"/>
  <c r="G335" i="1"/>
  <c r="G338" i="1"/>
  <c r="G340" i="1"/>
  <c r="G341" i="1"/>
  <c r="G342" i="1"/>
  <c r="G347" i="1"/>
  <c r="G355" i="1"/>
  <c r="G356" i="1"/>
  <c r="G357" i="1"/>
  <c r="G358" i="1"/>
  <c r="G361" i="1"/>
  <c r="G362" i="1"/>
  <c r="G371"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3" i="1"/>
  <c r="G595" i="1"/>
  <c r="G597" i="1"/>
  <c r="G599" i="1"/>
  <c r="G601" i="1"/>
  <c r="G603" i="1"/>
  <c r="G605" i="1"/>
  <c r="G607" i="1"/>
  <c r="G609" i="1"/>
  <c r="G611" i="1"/>
  <c r="G613" i="1"/>
  <c r="G615" i="1"/>
  <c r="G617" i="1"/>
  <c r="G621" i="1"/>
  <c r="G623" i="1"/>
  <c r="G625" i="1"/>
  <c r="G627" i="1"/>
  <c r="G3" i="1"/>
  <c r="G4" i="1"/>
  <c r="G5" i="1"/>
  <c r="G6" i="1"/>
  <c r="G7" i="1"/>
  <c r="G10" i="1"/>
  <c r="G14" i="1"/>
  <c r="G15" i="1"/>
  <c r="G17" i="1"/>
  <c r="G18" i="1"/>
  <c r="G20" i="1"/>
  <c r="G21" i="1"/>
  <c r="G24" i="1"/>
  <c r="G25" i="1"/>
  <c r="G28" i="1"/>
  <c r="G29" i="1"/>
  <c r="G30" i="1"/>
  <c r="G32" i="1"/>
  <c r="G33" i="1"/>
  <c r="G35" i="1"/>
  <c r="G38" i="1"/>
  <c r="G39" i="1"/>
  <c r="G40" i="1"/>
  <c r="G45" i="1"/>
  <c r="G46" i="1"/>
  <c r="G49" i="1"/>
  <c r="G50" i="1"/>
  <c r="G57" i="1"/>
  <c r="G58" i="1"/>
  <c r="G61" i="1"/>
  <c r="G63" i="1"/>
  <c r="G65" i="1"/>
  <c r="G68" i="1"/>
  <c r="G69" i="1"/>
  <c r="G71" i="1"/>
  <c r="G74" i="1"/>
  <c r="G75" i="1"/>
  <c r="G78" i="1"/>
  <c r="G79" i="1"/>
  <c r="G81" i="1"/>
  <c r="G84" i="1"/>
  <c r="G85" i="1"/>
  <c r="G87" i="1"/>
  <c r="G90" i="1"/>
  <c r="G91" i="1"/>
  <c r="G93" i="1"/>
  <c r="G94" i="1"/>
  <c r="G95" i="1"/>
  <c r="G96" i="1"/>
  <c r="G98" i="1"/>
  <c r="G99" i="1"/>
  <c r="G102" i="1"/>
  <c r="G104" i="1"/>
  <c r="G107" i="1"/>
  <c r="G108" i="1"/>
  <c r="G109" i="1"/>
  <c r="G111" i="1"/>
  <c r="G112" i="1"/>
  <c r="G113" i="1"/>
  <c r="G114" i="1"/>
  <c r="G115" i="1"/>
  <c r="G117" i="1"/>
  <c r="G118" i="1"/>
  <c r="G119" i="1"/>
  <c r="G121" i="1"/>
  <c r="G122" i="1"/>
  <c r="G125" i="1"/>
  <c r="G126" i="1"/>
  <c r="G127" i="1"/>
  <c r="G129" i="1"/>
  <c r="G130" i="1"/>
  <c r="G138" i="1"/>
  <c r="G139" i="1"/>
  <c r="G140" i="1"/>
  <c r="G142" i="1"/>
  <c r="G143" i="1"/>
  <c r="G145" i="1"/>
  <c r="G146" i="1"/>
  <c r="G154" i="1"/>
  <c r="G155" i="1"/>
  <c r="G157" i="1"/>
  <c r="G158" i="1"/>
  <c r="G159" i="1"/>
  <c r="G160" i="1"/>
  <c r="G161" i="1"/>
  <c r="G164" i="1"/>
  <c r="G165" i="1"/>
  <c r="G166" i="1"/>
  <c r="G167" i="1"/>
  <c r="G168" i="1"/>
  <c r="G171" i="1"/>
  <c r="G172" i="1"/>
  <c r="G175" i="1"/>
  <c r="G176" i="1"/>
  <c r="G177" i="1"/>
  <c r="G178" i="1"/>
  <c r="G181" i="1"/>
  <c r="G182" i="1"/>
  <c r="G183" i="1"/>
  <c r="G185" i="1"/>
  <c r="G186" i="1"/>
  <c r="G188" i="1"/>
  <c r="G189" i="1"/>
  <c r="G190" i="1"/>
  <c r="G192" i="1"/>
  <c r="G193" i="1"/>
  <c r="G195" i="1"/>
  <c r="G198" i="1"/>
  <c r="G199" i="1"/>
  <c r="G201" i="1"/>
  <c r="G202" i="1"/>
  <c r="G205" i="1"/>
  <c r="G206" i="1"/>
  <c r="G207" i="1"/>
  <c r="G209" i="1"/>
  <c r="G210" i="1"/>
  <c r="G211" i="1"/>
  <c r="G214" i="1"/>
  <c r="G215" i="1"/>
  <c r="G217" i="1"/>
  <c r="G218" i="1"/>
  <c r="G219" i="1"/>
  <c r="G223" i="1"/>
  <c r="G225" i="1"/>
  <c r="G227" i="1"/>
  <c r="G230" i="1"/>
  <c r="G235" i="1"/>
  <c r="G236" i="1"/>
  <c r="G237" i="1"/>
  <c r="G238" i="1"/>
  <c r="G240" i="1"/>
  <c r="G241" i="1"/>
  <c r="G242" i="1"/>
  <c r="G243" i="1"/>
  <c r="G244" i="1"/>
  <c r="G247" i="1"/>
  <c r="G248" i="1"/>
  <c r="G249" i="1"/>
  <c r="G251" i="1"/>
  <c r="G252" i="1"/>
  <c r="G253" i="1"/>
  <c r="G254" i="1"/>
  <c r="G255" i="1"/>
  <c r="G257" i="1"/>
  <c r="G258" i="1"/>
  <c r="G259" i="1"/>
  <c r="G260" i="1"/>
  <c r="G261" i="1"/>
  <c r="G265" i="1"/>
  <c r="G266" i="1"/>
  <c r="G268" i="1"/>
  <c r="G269" i="1"/>
  <c r="G270" i="1"/>
  <c r="G271" i="1"/>
  <c r="G272" i="1"/>
  <c r="G273" i="1"/>
  <c r="G274" i="1"/>
  <c r="G278" i="1"/>
  <c r="G279" i="1"/>
  <c r="G280" i="1"/>
  <c r="G289" i="1"/>
  <c r="G295" i="1"/>
  <c r="G298" i="1"/>
  <c r="G299" i="1"/>
  <c r="G300" i="1"/>
  <c r="G301" i="1"/>
  <c r="G303" i="1"/>
  <c r="G304" i="1"/>
  <c r="G307" i="1"/>
  <c r="G309" i="1"/>
  <c r="G312" i="1"/>
  <c r="G315" i="1"/>
  <c r="G317" i="1"/>
  <c r="G319" i="1"/>
  <c r="G321" i="1"/>
  <c r="G322" i="1"/>
  <c r="G323" i="1"/>
  <c r="G325" i="1"/>
  <c r="G326" i="1"/>
  <c r="G330" i="1"/>
  <c r="G331" i="1"/>
  <c r="G332" i="1"/>
  <c r="G333" i="1"/>
  <c r="G336" i="1"/>
  <c r="G343" i="1"/>
  <c r="G344" i="1"/>
  <c r="G348" i="1"/>
  <c r="G349" i="1"/>
  <c r="G350" i="1"/>
  <c r="G351" i="1"/>
  <c r="G352" i="1"/>
  <c r="G353" i="1"/>
  <c r="G354" i="1"/>
  <c r="G359" i="1"/>
  <c r="G360" i="1"/>
  <c r="G363" i="1"/>
  <c r="G364" i="1"/>
  <c r="G365" i="1"/>
  <c r="G366" i="1"/>
  <c r="G367" i="1"/>
  <c r="G368" i="1"/>
  <c r="G369" i="1"/>
  <c r="G370" i="1"/>
  <c r="G373" i="1"/>
  <c r="G592" i="1"/>
  <c r="G594" i="1"/>
  <c r="G596" i="1"/>
  <c r="G598" i="1"/>
  <c r="G600" i="1"/>
  <c r="G602" i="1"/>
  <c r="G604" i="1"/>
  <c r="G606" i="1"/>
  <c r="G608" i="1"/>
  <c r="G610" i="1"/>
  <c r="G612" i="1"/>
  <c r="G614" i="1"/>
  <c r="G616" i="1"/>
  <c r="G618" i="1"/>
  <c r="G620" i="1"/>
  <c r="G622" i="1"/>
  <c r="G624" i="1"/>
  <c r="G626" i="1"/>
  <c r="H628" i="1"/>
  <c r="G628"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713"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169" i="1"/>
  <c r="G1171" i="1"/>
  <c r="G1173" i="1"/>
  <c r="G1175" i="1"/>
  <c r="G1177" i="1"/>
  <c r="G1179" i="1"/>
  <c r="G1181"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H1343" i="1"/>
  <c r="J1439" i="1"/>
  <c r="J1440" i="1"/>
  <c r="J1441" i="1"/>
  <c r="J1442" i="1"/>
  <c r="J1443" i="1"/>
  <c r="J1444"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F44" i="4"/>
  <c r="D6" i="4"/>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1480" i="1"/>
  <c r="H1482" i="1"/>
  <c r="H1484" i="1"/>
  <c r="H1486" i="1"/>
  <c r="H1488" i="1"/>
  <c r="H1490" i="1"/>
  <c r="H1492" i="1"/>
  <c r="H1494" i="1"/>
  <c r="H1496" i="1"/>
  <c r="H1498" i="1"/>
  <c r="H1500" i="1"/>
  <c r="H1502" i="1"/>
  <c r="H1504" i="1"/>
  <c r="H1506" i="1"/>
  <c r="H1508" i="1"/>
  <c r="H1510" i="1"/>
  <c r="H1512" i="1"/>
  <c r="H1514" i="1"/>
  <c r="H1516" i="1"/>
  <c r="H21" i="9"/>
  <c r="G21" i="9"/>
  <c r="F152" i="4"/>
  <c r="D151" i="4"/>
  <c r="F299" i="4"/>
  <c r="G1445" i="1"/>
  <c r="F45" i="4"/>
  <c r="F51" i="4"/>
  <c r="F83" i="4"/>
  <c r="F107" i="4"/>
  <c r="F125" i="4"/>
  <c r="F153" i="4"/>
  <c r="F197" i="4"/>
  <c r="F225" i="4"/>
  <c r="F253" i="4"/>
  <c r="F300" i="4"/>
  <c r="F312" i="4"/>
  <c r="F345" i="4"/>
  <c r="D344" i="4"/>
  <c r="H308" i="9"/>
  <c r="E176" i="5"/>
  <c r="E636" i="4"/>
  <c r="D630" i="1" s="1"/>
  <c r="D42" i="8"/>
  <c r="D396" i="4"/>
  <c r="F416" i="4"/>
  <c r="D421" i="4"/>
  <c r="D459" i="4"/>
  <c r="D515" i="4"/>
  <c r="D529" i="4"/>
  <c r="D567" i="4"/>
  <c r="D593" i="4"/>
  <c r="E143" i="9"/>
  <c r="B143" i="9" s="1"/>
  <c r="F603" i="4"/>
  <c r="D625" i="4"/>
  <c r="D7" i="5"/>
  <c r="D69" i="5"/>
  <c r="E146" i="5"/>
  <c r="D1124" i="1" s="1"/>
  <c r="H1124" i="1" s="1"/>
  <c r="E291" i="9"/>
  <c r="B291" i="9" s="1"/>
  <c r="F149" i="5"/>
  <c r="D190" i="5"/>
  <c r="D206" i="5"/>
  <c r="D238" i="5"/>
  <c r="D258" i="5"/>
  <c r="D5" i="6"/>
  <c r="D35" i="6"/>
  <c r="D89" i="6"/>
  <c r="D129" i="6"/>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66" i="9"/>
  <c r="H165" i="9"/>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F417" i="4"/>
  <c r="E290" i="9"/>
  <c r="B290" i="9" s="1"/>
  <c r="F88" i="5"/>
  <c r="E308" i="9"/>
  <c r="B308" i="9" s="1"/>
  <c r="F177" i="5"/>
  <c r="B316" i="9"/>
  <c r="E315" i="9"/>
  <c r="I10" i="3" s="1"/>
  <c r="B271" i="9"/>
  <c r="G1524" i="1" l="1"/>
  <c r="H1524" i="1"/>
  <c r="I35" i="3"/>
  <c r="C1518" i="1"/>
  <c r="H19" i="9"/>
  <c r="E19" i="9" s="1"/>
  <c r="B19" i="9" s="1"/>
  <c r="I27" i="3"/>
  <c r="D1408" i="1"/>
  <c r="F114" i="6"/>
  <c r="D1329" i="1"/>
  <c r="E141" i="6"/>
  <c r="I28" i="3" s="1"/>
  <c r="E237" i="5"/>
  <c r="F245" i="5"/>
  <c r="I23" i="3"/>
  <c r="D1214" i="1"/>
  <c r="F146" i="5"/>
  <c r="E7" i="5"/>
  <c r="F12" i="5"/>
  <c r="I20" i="3"/>
  <c r="D985" i="1"/>
  <c r="F580" i="4"/>
  <c r="E635" i="4"/>
  <c r="D629" i="1" s="1"/>
  <c r="D414" i="1"/>
  <c r="E350" i="4"/>
  <c r="E407" i="4" s="1"/>
  <c r="D402" i="1" s="1"/>
  <c r="D346" i="1"/>
  <c r="G294" i="1"/>
  <c r="D293" i="1"/>
  <c r="E151" i="4"/>
  <c r="F263" i="4"/>
  <c r="F163" i="4"/>
  <c r="I16" i="3"/>
  <c r="E412" i="4"/>
  <c r="E639" i="4" s="1"/>
  <c r="F7" i="4"/>
  <c r="F213" i="9"/>
  <c r="B213" i="9" s="1"/>
  <c r="F129" i="6"/>
  <c r="C1423" i="1"/>
  <c r="F35" i="6"/>
  <c r="H25" i="3"/>
  <c r="C1329" i="1"/>
  <c r="F258" i="5"/>
  <c r="C1235" i="1"/>
  <c r="G311" i="9"/>
  <c r="E311" i="9" s="1"/>
  <c r="B311" i="9" s="1"/>
  <c r="F206" i="5"/>
  <c r="C1183" i="1"/>
  <c r="D176" i="5"/>
  <c r="D68" i="5"/>
  <c r="F69" i="5"/>
  <c r="C1047" i="1"/>
  <c r="F625" i="4"/>
  <c r="C619" i="1"/>
  <c r="F567" i="4"/>
  <c r="C561" i="1"/>
  <c r="F515" i="4"/>
  <c r="C509" i="1"/>
  <c r="D420" i="4"/>
  <c r="F421" i="4"/>
  <c r="C415" i="1"/>
  <c r="F396" i="4"/>
  <c r="C391" i="1"/>
  <c r="K1451" i="9"/>
  <c r="G314" i="9"/>
  <c r="E314" i="9" s="1"/>
  <c r="B314" i="9" s="1"/>
  <c r="I34" i="3"/>
  <c r="C1517" i="1"/>
  <c r="E175" i="5"/>
  <c r="D1152" i="1" s="1"/>
  <c r="I22" i="3"/>
  <c r="D1153" i="1"/>
  <c r="F6" i="4"/>
  <c r="H16" i="3"/>
  <c r="C2" i="1"/>
  <c r="G1124" i="1"/>
  <c r="E166" i="9"/>
  <c r="B166" i="9" s="1"/>
  <c r="F89" i="6"/>
  <c r="C1383" i="1"/>
  <c r="D141" i="6"/>
  <c r="F5" i="6"/>
  <c r="H24" i="3"/>
  <c r="C1299" i="1"/>
  <c r="D237" i="5"/>
  <c r="F238" i="5"/>
  <c r="C1215" i="1"/>
  <c r="G310" i="9"/>
  <c r="E310" i="9" s="1"/>
  <c r="B310" i="9" s="1"/>
  <c r="F190" i="5"/>
  <c r="C1167" i="1"/>
  <c r="D6" i="5"/>
  <c r="F7" i="5"/>
  <c r="H20" i="3"/>
  <c r="C985" i="1"/>
  <c r="F593" i="4"/>
  <c r="C587" i="1"/>
  <c r="D528" i="4"/>
  <c r="F529" i="4"/>
  <c r="C523" i="1"/>
  <c r="F459" i="4"/>
  <c r="C453" i="1"/>
  <c r="D350" i="4"/>
  <c r="G313" i="9"/>
  <c r="E313" i="9" s="1"/>
  <c r="E68" i="5"/>
  <c r="F344" i="4"/>
  <c r="C339" i="1"/>
  <c r="D298" i="4"/>
  <c r="H17" i="3"/>
  <c r="D289" i="4"/>
  <c r="F151" i="4"/>
  <c r="C147" i="1"/>
  <c r="E21" i="9"/>
  <c r="I1474" i="1"/>
  <c r="I1472" i="1"/>
  <c r="I1467" i="1"/>
  <c r="I1465" i="1"/>
  <c r="I1463" i="1"/>
  <c r="I1478" i="1"/>
  <c r="I1476" i="1"/>
  <c r="I1459" i="1"/>
  <c r="I1457" i="1"/>
  <c r="I1455" i="1"/>
  <c r="I1452" i="1"/>
  <c r="I1450" i="1"/>
  <c r="I1448" i="1"/>
  <c r="I1446" i="1"/>
  <c r="G1518" i="1" l="1"/>
  <c r="H1518" i="1"/>
  <c r="H1408" i="1"/>
  <c r="G1408" i="1"/>
  <c r="G318" i="9"/>
  <c r="E318" i="9" s="1"/>
  <c r="E317" i="9" s="1"/>
  <c r="D1435" i="1"/>
  <c r="H346" i="1"/>
  <c r="G346" i="1"/>
  <c r="D345" i="1"/>
  <c r="E408" i="4"/>
  <c r="D403" i="1" s="1"/>
  <c r="D147" i="1"/>
  <c r="I17" i="3"/>
  <c r="E289" i="4"/>
  <c r="D407" i="1"/>
  <c r="H339" i="1"/>
  <c r="G339" i="1"/>
  <c r="H1299" i="1"/>
  <c r="G1299" i="1"/>
  <c r="D290" i="4"/>
  <c r="H1517" i="1"/>
  <c r="G1517" i="1"/>
  <c r="H11" i="3"/>
  <c r="H391" i="1"/>
  <c r="G391" i="1"/>
  <c r="H415" i="1"/>
  <c r="G415" i="1"/>
  <c r="F420" i="4"/>
  <c r="D635" i="4"/>
  <c r="C414" i="1"/>
  <c r="D175" i="5"/>
  <c r="F176" i="5"/>
  <c r="H22" i="3"/>
  <c r="C1153" i="1"/>
  <c r="H1235" i="1"/>
  <c r="G1235" i="1"/>
  <c r="H1329" i="1"/>
  <c r="G1329" i="1"/>
  <c r="D633" i="1"/>
  <c r="B21" i="9"/>
  <c r="I21" i="3"/>
  <c r="D1046" i="1"/>
  <c r="E6" i="5"/>
  <c r="G285" i="9" s="1"/>
  <c r="E285" i="9" s="1"/>
  <c r="B285" i="9" s="1"/>
  <c r="D408" i="4"/>
  <c r="F350" i="4"/>
  <c r="C345" i="1"/>
  <c r="H587" i="1"/>
  <c r="G587" i="1"/>
  <c r="H985" i="1"/>
  <c r="G985" i="1"/>
  <c r="H1167" i="1"/>
  <c r="G1167" i="1"/>
  <c r="H147" i="1"/>
  <c r="G147" i="1"/>
  <c r="D413" i="4"/>
  <c r="D291" i="4"/>
  <c r="F289" i="4"/>
  <c r="C285" i="1"/>
  <c r="D407" i="4"/>
  <c r="F298" i="4"/>
  <c r="C293" i="1"/>
  <c r="B313" i="9"/>
  <c r="E312" i="9"/>
  <c r="H453" i="1"/>
  <c r="G453" i="1"/>
  <c r="H523" i="1"/>
  <c r="G523" i="1"/>
  <c r="D636" i="4"/>
  <c r="F528" i="4"/>
  <c r="C522" i="1"/>
  <c r="G278" i="9"/>
  <c r="C984" i="1"/>
  <c r="H1215" i="1"/>
  <c r="G1215" i="1"/>
  <c r="F237" i="5"/>
  <c r="H23" i="3"/>
  <c r="C1214" i="1"/>
  <c r="F141" i="6"/>
  <c r="H28" i="3"/>
  <c r="C1435" i="1"/>
  <c r="G1383" i="1"/>
  <c r="H1383" i="1"/>
  <c r="H2" i="1"/>
  <c r="G2" i="1"/>
  <c r="D412" i="4"/>
  <c r="H509" i="1"/>
  <c r="G509" i="1"/>
  <c r="H561" i="1"/>
  <c r="G561" i="1"/>
  <c r="H619" i="1"/>
  <c r="G619" i="1"/>
  <c r="H1047" i="1"/>
  <c r="G1047" i="1"/>
  <c r="F68" i="5"/>
  <c r="H21" i="3"/>
  <c r="C1046" i="1"/>
  <c r="H1183" i="1"/>
  <c r="G1183" i="1"/>
  <c r="G1423" i="1"/>
  <c r="H1423" i="1"/>
  <c r="B318" i="9" l="1"/>
  <c r="F6" i="5"/>
  <c r="E291" i="4"/>
  <c r="D287" i="1" s="1"/>
  <c r="E290" i="4"/>
  <c r="D286" i="1" s="1"/>
  <c r="E413" i="4"/>
  <c r="D285" i="1"/>
  <c r="H285" i="1" s="1"/>
  <c r="H1046" i="1"/>
  <c r="G1046" i="1"/>
  <c r="D639" i="4"/>
  <c r="D414" i="4"/>
  <c r="F412" i="4"/>
  <c r="C407" i="1"/>
  <c r="G1435" i="1"/>
  <c r="H1435" i="1"/>
  <c r="H522" i="1"/>
  <c r="G522" i="1"/>
  <c r="F636" i="4"/>
  <c r="C630" i="1"/>
  <c r="F291" i="4"/>
  <c r="C287" i="1"/>
  <c r="H345" i="1"/>
  <c r="G345" i="1"/>
  <c r="F408" i="4"/>
  <c r="C403" i="1"/>
  <c r="H1153" i="1"/>
  <c r="G1153" i="1"/>
  <c r="H414" i="1"/>
  <c r="G414" i="1"/>
  <c r="H9" i="3"/>
  <c r="H1214" i="1"/>
  <c r="G1214" i="1"/>
  <c r="H293" i="1"/>
  <c r="G293" i="1"/>
  <c r="F407" i="4"/>
  <c r="C402" i="1"/>
  <c r="D640" i="4"/>
  <c r="D415" i="4"/>
  <c r="F413" i="4"/>
  <c r="C408" i="1"/>
  <c r="H278" i="9"/>
  <c r="E278" i="9" s="1"/>
  <c r="D984" i="1"/>
  <c r="H8" i="3" s="1"/>
  <c r="F175" i="5"/>
  <c r="C1152" i="1"/>
  <c r="F635" i="4"/>
  <c r="C629" i="1"/>
  <c r="N3" i="9"/>
  <c r="I11" i="3"/>
  <c r="C286" i="1"/>
  <c r="F290" i="4" l="1"/>
  <c r="G285" i="1"/>
  <c r="E640" i="4"/>
  <c r="F640" i="4" s="1"/>
  <c r="D408" i="1"/>
  <c r="H408" i="1" s="1"/>
  <c r="E414" i="4"/>
  <c r="D409" i="1" s="1"/>
  <c r="E415" i="4"/>
  <c r="D410" i="1" s="1"/>
  <c r="B278" i="9"/>
  <c r="E277" i="9"/>
  <c r="I8" i="3" s="1"/>
  <c r="M3" i="9"/>
  <c r="D642" i="4"/>
  <c r="C634" i="1"/>
  <c r="H403" i="1"/>
  <c r="G403" i="1"/>
  <c r="H287" i="1"/>
  <c r="G287" i="1"/>
  <c r="H630" i="1"/>
  <c r="G630" i="1"/>
  <c r="H984" i="1"/>
  <c r="H407" i="1"/>
  <c r="G407" i="1"/>
  <c r="C409" i="1"/>
  <c r="H286" i="1"/>
  <c r="G286" i="1"/>
  <c r="H629" i="1"/>
  <c r="G629" i="1"/>
  <c r="H1152" i="1"/>
  <c r="G1152" i="1"/>
  <c r="F415" i="4"/>
  <c r="C410" i="1"/>
  <c r="H402" i="1"/>
  <c r="G402" i="1"/>
  <c r="K3" i="9"/>
  <c r="I9" i="3"/>
  <c r="G984" i="1"/>
  <c r="D641" i="4"/>
  <c r="F639" i="4"/>
  <c r="C633" i="1"/>
  <c r="F414" i="4" l="1"/>
  <c r="G408" i="1"/>
  <c r="E641" i="4"/>
  <c r="D635" i="1" s="1"/>
  <c r="E642" i="4"/>
  <c r="D634" i="1"/>
  <c r="G634" i="1" s="1"/>
  <c r="H633" i="1"/>
  <c r="G633" i="1"/>
  <c r="D645" i="4"/>
  <c r="C635" i="1"/>
  <c r="H410" i="1"/>
  <c r="G410" i="1"/>
  <c r="H409" i="1"/>
  <c r="G409" i="1"/>
  <c r="D646" i="4"/>
  <c r="F642" i="4"/>
  <c r="C636" i="1"/>
  <c r="H634" i="1" l="1"/>
  <c r="F641" i="4"/>
  <c r="E645" i="4"/>
  <c r="E646" i="4"/>
  <c r="D636" i="1"/>
  <c r="H636" i="1" s="1"/>
  <c r="F646" i="4"/>
  <c r="H19" i="3"/>
  <c r="C640" i="1"/>
  <c r="H635" i="1"/>
  <c r="G635" i="1"/>
  <c r="F645" i="4"/>
  <c r="H18" i="3"/>
  <c r="C639" i="1"/>
  <c r="G636" i="1" l="1"/>
  <c r="I19" i="3"/>
  <c r="D640" i="1"/>
  <c r="G640" i="1" s="1"/>
  <c r="I18" i="3"/>
  <c r="D639" i="1"/>
  <c r="G276" i="9"/>
  <c r="E276" i="9" s="1"/>
  <c r="B276" i="9" s="1"/>
  <c r="H639" i="1"/>
  <c r="H640" i="1" l="1"/>
  <c r="H7" i="3"/>
  <c r="J3" i="9" s="1"/>
  <c r="L272" i="9" s="1"/>
  <c r="G639" i="1"/>
  <c r="H15" i="9" l="1"/>
  <c r="K11" i="9"/>
  <c r="J17" i="9"/>
  <c r="J5" i="9"/>
  <c r="I9" i="9"/>
  <c r="M15" i="9"/>
  <c r="H16" i="9"/>
  <c r="I6" i="9"/>
  <c r="I11" i="9"/>
  <c r="H18" i="9"/>
  <c r="G274" i="9"/>
  <c r="I7" i="9"/>
  <c r="G17" i="9"/>
  <c r="L15" i="9"/>
  <c r="F15" i="9" s="1"/>
  <c r="I8" i="9"/>
  <c r="I12" i="9"/>
  <c r="J6" i="9"/>
  <c r="I17" i="9"/>
  <c r="K8" i="9"/>
  <c r="K12" i="9"/>
  <c r="K13" i="9"/>
  <c r="H274" i="9"/>
  <c r="J8" i="9"/>
  <c r="K5" i="9"/>
  <c r="G16" i="9"/>
  <c r="E16" i="9" s="1"/>
  <c r="J10" i="9"/>
  <c r="I13" i="9"/>
  <c r="M16" i="9"/>
  <c r="J9" i="9"/>
  <c r="K6" i="9"/>
  <c r="K10" i="9"/>
  <c r="J13" i="9"/>
  <c r="K7" i="9"/>
  <c r="I5" i="9"/>
  <c r="E5" i="9" s="1"/>
  <c r="L16" i="9"/>
  <c r="G15" i="9"/>
  <c r="H17" i="9"/>
  <c r="J7" i="9"/>
  <c r="J11" i="9"/>
  <c r="K9" i="9"/>
  <c r="J12" i="9"/>
  <c r="G18" i="9"/>
  <c r="E18" i="9" s="1"/>
  <c r="B18" i="9" s="1"/>
  <c r="M272" i="9"/>
  <c r="F272" i="9" s="1"/>
  <c r="E15" i="9" l="1"/>
  <c r="B15" i="9" s="1"/>
  <c r="E11" i="9"/>
  <c r="B11" i="9" s="1"/>
  <c r="E12" i="9"/>
  <c r="B12" i="9" s="1"/>
  <c r="E17" i="9"/>
  <c r="B17" i="9" s="1"/>
  <c r="E7" i="9"/>
  <c r="B7" i="9" s="1"/>
  <c r="E9" i="9"/>
  <c r="B9" i="9" s="1"/>
  <c r="E274" i="9"/>
  <c r="E20" i="9" s="1"/>
  <c r="I7" i="3" s="1"/>
  <c r="E8" i="9"/>
  <c r="B8" i="9" s="1"/>
  <c r="E6" i="9"/>
  <c r="B6" i="9" s="1"/>
  <c r="F16" i="9"/>
  <c r="B16" i="9" s="1"/>
  <c r="E10" i="9"/>
  <c r="B10" i="9" s="1"/>
  <c r="E13" i="9"/>
  <c r="B13" i="9" s="1"/>
  <c r="B272" i="9"/>
  <c r="F20" i="9"/>
  <c r="B5" i="9"/>
  <c r="E14" i="9" l="1"/>
  <c r="B274" i="9"/>
  <c r="E4" i="9"/>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<sst xmlns="http://schemas.openxmlformats.org/spreadsheetml/2006/main" count="4374" uniqueCount="3426">
  <si>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</si>
  <si>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</si>
  <si>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</si>
  <si>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</si>
  <si>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</si>
  <si>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</si>
  <si>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</si>
  <si>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</si>
  <si>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</si>
  <si>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</si>
  <si>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</si>
  <si>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</si>
  <si>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</si>
  <si>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</si>
  <si>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</si>
  <si>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</si>
  <si>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</si>
  <si>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</si>
  <si>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</si>
  <si>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</si>
  <si>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</si>
  <si>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</si>
  <si>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</si>
  <si>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</si>
  <si>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</si>
  <si>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</si>
  <si>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</si>
  <si>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</si>
  <si>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</si>
  <si>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</si>
  <si>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</si>
  <si>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BEBRINA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</si>
  <si>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</si>
  <si>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</si>
  <si>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</si>
  <si>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</si>
  <si>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</si>
  <si>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</si>
  <si>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</si>
  <si>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</si>
  <si>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</si>
  <si>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</si>
  <si>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</si>
  <si>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</si>
  <si>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</si>
  <si>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</si>
  <si>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</si>
  <si>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</si>
  <si>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</si>
  <si>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36645 - OPĆINA BEBRINA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</si>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</sst>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1894742.2500000002</v>
      </c>
      <c r="D2" s="6">
        <f>'PR-RAS'!E6</f>
        <v>3009517.3200000003</v>
      </c>
      <c r="E2" s="6">
        <v>0</v>
      </c>
      <c r="F2" s="6">
        <v>0</v>
      </c>
      <c r="G2" s="7">
        <f t="shared" ref="G2:G264" si="0">(B2/1000)*(C2*1+D2*2)</f>
        <v>7913.776890000001</v>
      </c>
      <c r="H2" s="7">
        <f t="shared" ref="H2:H264" si="1">ABS(C2-ROUND(C2,0))+ABS(D2-ROUND(D2,0))</f>
        <v>0.57000000053085387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389207.18999999994</v>
      </c>
      <c r="D3" s="1">
        <f>'PR-RAS'!E7</f>
        <v>552752.66999999993</v>
      </c>
      <c r="E3" s="1">
        <v>0</v>
      </c>
      <c r="F3" s="1">
        <v>0</v>
      </c>
      <c r="G3" s="2">
        <f t="shared" si="0"/>
        <v>2989.4250599999996</v>
      </c>
      <c r="H3" s="2">
        <f t="shared" si="1"/>
        <v>0.52000000001862645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359300.08999999997</v>
      </c>
      <c r="D4" s="1">
        <f>'PR-RAS'!E8</f>
        <v>534508.46</v>
      </c>
      <c r="E4" s="1">
        <v>0</v>
      </c>
      <c r="F4" s="1">
        <v>0</v>
      </c>
      <c r="G4" s="2">
        <f t="shared" si="0"/>
        <v>4284.9510299999993</v>
      </c>
      <c r="H4" s="2">
        <f t="shared" si="1"/>
        <v>0.54999999993015081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384092.11</v>
      </c>
      <c r="D5" s="1">
        <f>'PR-RAS'!E9</f>
        <v>582555.32999999996</v>
      </c>
      <c r="E5" s="1">
        <v>0</v>
      </c>
      <c r="F5" s="1">
        <v>0</v>
      </c>
      <c r="G5" s="2">
        <f t="shared" si="0"/>
        <v>6196.8110800000004</v>
      </c>
      <c r="H5" s="2">
        <f t="shared" si="1"/>
        <v>0.43999999994412065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34936.449999999997</v>
      </c>
      <c r="D6" s="1">
        <f>'PR-RAS'!E10</f>
        <v>22812.31</v>
      </c>
      <c r="E6" s="1">
        <v>0</v>
      </c>
      <c r="F6" s="1">
        <v>0</v>
      </c>
      <c r="G6" s="2">
        <f t="shared" si="0"/>
        <v>402.80535000000003</v>
      </c>
      <c r="H6" s="2">
        <f t="shared" si="1"/>
        <v>0.75999999999839929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14030.72</v>
      </c>
      <c r="D7" s="1">
        <f>'PR-RAS'!E11</f>
        <v>14537.94</v>
      </c>
      <c r="E7" s="1">
        <v>0</v>
      </c>
      <c r="F7" s="1">
        <v>0</v>
      </c>
      <c r="G7" s="2">
        <f t="shared" si="0"/>
        <v>258.63959999999997</v>
      </c>
      <c r="H7" s="2">
        <f t="shared" si="1"/>
        <v>0.34000000000014552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2842.5</v>
      </c>
      <c r="D8" s="1">
        <f>'PR-RAS'!E12</f>
        <v>18457.53</v>
      </c>
      <c r="E8" s="1">
        <v>0</v>
      </c>
      <c r="F8" s="1">
        <v>0</v>
      </c>
      <c r="G8" s="2">
        <f t="shared" si="0"/>
        <v>278.30291999999997</v>
      </c>
      <c r="H8" s="2">
        <f t="shared" si="1"/>
        <v>0.97000000000116415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17472.400000000001</v>
      </c>
      <c r="D9" s="1">
        <f>'PR-RAS'!E13</f>
        <v>25393.09</v>
      </c>
      <c r="E9" s="1">
        <v>0</v>
      </c>
      <c r="F9" s="1">
        <v>0</v>
      </c>
      <c r="G9" s="2">
        <f t="shared" si="0"/>
        <v>546.06864000000007</v>
      </c>
      <c r="H9" s="2">
        <f t="shared" si="1"/>
        <v>0.49000000000160071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94074.09</v>
      </c>
      <c r="D11" s="1">
        <f>'PR-RAS'!E15</f>
        <v>129247.74</v>
      </c>
      <c r="E11" s="1">
        <v>0</v>
      </c>
      <c r="F11" s="1">
        <v>0</v>
      </c>
      <c r="G11" s="2">
        <f t="shared" si="0"/>
        <v>3525.6957000000002</v>
      </c>
      <c r="H11" s="2">
        <f t="shared" si="1"/>
        <v>0.34999999999126885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29700.05</v>
      </c>
      <c r="D19" s="1">
        <f>'PR-RAS'!E23</f>
        <v>18239.439999999999</v>
      </c>
      <c r="E19" s="1">
        <v>0</v>
      </c>
      <c r="F19" s="1">
        <v>0</v>
      </c>
      <c r="G19" s="2">
        <f t="shared" si="0"/>
        <v>1191.2207399999998</v>
      </c>
      <c r="H19" s="2">
        <f t="shared" si="1"/>
        <v>0.48999999999796273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29700.05</v>
      </c>
      <c r="D23" s="1">
        <f>'PR-RAS'!E27</f>
        <v>18239.439999999999</v>
      </c>
      <c r="E23" s="1">
        <v>0</v>
      </c>
      <c r="F23" s="1">
        <v>0</v>
      </c>
      <c r="G23" s="2">
        <f t="shared" si="0"/>
        <v>1455.9364599999997</v>
      </c>
      <c r="H23" s="2">
        <f t="shared" si="1"/>
        <v>0.48999999999796273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207.05</v>
      </c>
      <c r="D25" s="1">
        <f>'PR-RAS'!E29</f>
        <v>0</v>
      </c>
      <c r="E25" s="1">
        <v>0</v>
      </c>
      <c r="F25" s="1">
        <v>0</v>
      </c>
      <c r="G25" s="2">
        <f t="shared" si="0"/>
        <v>4.9692000000000007</v>
      </c>
      <c r="H25" s="2">
        <f t="shared" si="1"/>
        <v>5.0000000000011369E-2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207.05</v>
      </c>
      <c r="D29" s="1">
        <f>'PR-RAS'!E33</f>
        <v>0</v>
      </c>
      <c r="E29" s="1">
        <v>0</v>
      </c>
      <c r="F29" s="1">
        <v>0</v>
      </c>
      <c r="G29" s="2">
        <f t="shared" si="0"/>
        <v>5.7974000000000006</v>
      </c>
      <c r="H29" s="2">
        <f t="shared" si="1"/>
        <v>5.0000000000011369E-2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4.7699999999999996</v>
      </c>
      <c r="E36" s="1">
        <v>0</v>
      </c>
      <c r="F36" s="1">
        <v>0</v>
      </c>
      <c r="G36" s="2">
        <f t="shared" si="0"/>
        <v>0.33389999999999997</v>
      </c>
      <c r="H36" s="2">
        <f t="shared" si="1"/>
        <v>0.23000000000000043</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4.7699999999999996</v>
      </c>
      <c r="E39" s="1">
        <v>0</v>
      </c>
      <c r="F39" s="1">
        <v>0</v>
      </c>
      <c r="G39" s="2">
        <f t="shared" si="0"/>
        <v>0.36251999999999995</v>
      </c>
      <c r="H39" s="2">
        <f t="shared" si="1"/>
        <v>0.23000000000000043</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1355068.3900000001</v>
      </c>
      <c r="D46" s="1">
        <f>'PR-RAS'!E50</f>
        <v>2171114.37</v>
      </c>
      <c r="E46" s="1">
        <v>0</v>
      </c>
      <c r="F46" s="1">
        <v>0</v>
      </c>
      <c r="G46" s="2">
        <f t="shared" si="0"/>
        <v>256378.37085000004</v>
      </c>
      <c r="H46" s="2">
        <f t="shared" si="1"/>
        <v>0.76000000024214387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771537.39</v>
      </c>
      <c r="D55" s="1">
        <f>'PR-RAS'!E59</f>
        <v>824408.22</v>
      </c>
      <c r="E55" s="1">
        <v>0</v>
      </c>
      <c r="F55" s="1">
        <v>0</v>
      </c>
      <c r="G55" s="2">
        <f t="shared" si="0"/>
        <v>130699.10682</v>
      </c>
      <c r="H55" s="2">
        <f t="shared" si="1"/>
        <v>0.60999999998603016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656348</v>
      </c>
      <c r="D56" s="1">
        <f>'PR-RAS'!E60</f>
        <v>705708.22</v>
      </c>
      <c r="E56" s="1">
        <v>0</v>
      </c>
      <c r="F56" s="1">
        <v>0</v>
      </c>
      <c r="G56" s="2">
        <f t="shared" si="0"/>
        <v>113727.0442</v>
      </c>
      <c r="H56" s="2">
        <f t="shared" si="1"/>
        <v>0.21999999997206032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115189.39</v>
      </c>
      <c r="D57" s="1">
        <f>'PR-RAS'!E61</f>
        <v>118700</v>
      </c>
      <c r="E57" s="1">
        <v>0</v>
      </c>
      <c r="F57" s="1">
        <v>0</v>
      </c>
      <c r="G57" s="2">
        <f t="shared" si="0"/>
        <v>19745.005840000002</v>
      </c>
      <c r="H57" s="2">
        <f t="shared" si="1"/>
        <v>0.38999999999941792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10086.93</v>
      </c>
      <c r="D58" s="1">
        <f>'PR-RAS'!E62</f>
        <v>27350</v>
      </c>
      <c r="E58" s="1">
        <v>0</v>
      </c>
      <c r="F58" s="1">
        <v>0</v>
      </c>
      <c r="G58" s="2">
        <f t="shared" si="0"/>
        <v>3692.8550100000002</v>
      </c>
      <c r="H58" s="2">
        <f t="shared" si="1"/>
        <v>6.9999999999708962E-2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10086.93</v>
      </c>
      <c r="D60" s="1">
        <f>'PR-RAS'!E64</f>
        <v>27350</v>
      </c>
      <c r="E60" s="1">
        <v>0</v>
      </c>
      <c r="F60" s="1">
        <v>0</v>
      </c>
      <c r="G60" s="2">
        <f t="shared" si="0"/>
        <v>3822.4288699999997</v>
      </c>
      <c r="H60" s="2">
        <f t="shared" si="1"/>
        <v>6.9999999999708962E-2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573444.06999999995</v>
      </c>
      <c r="D70" s="1">
        <f>'PR-RAS'!E74</f>
        <v>1319356.1499999999</v>
      </c>
      <c r="E70" s="1">
        <v>0</v>
      </c>
      <c r="F70" s="1">
        <v>0</v>
      </c>
      <c r="G70" s="2">
        <f t="shared" si="0"/>
        <v>221638.78952999998</v>
      </c>
      <c r="H70" s="2">
        <f t="shared" si="1"/>
        <v>0.219999999855645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50006.63</v>
      </c>
      <c r="D71" s="1">
        <f>'PR-RAS'!E75</f>
        <v>214579.5</v>
      </c>
      <c r="E71" s="1">
        <v>0</v>
      </c>
      <c r="F71" s="1">
        <v>0</v>
      </c>
      <c r="G71" s="2">
        <f t="shared" si="0"/>
        <v>33541.594100000002</v>
      </c>
      <c r="H71" s="2">
        <f t="shared" si="1"/>
        <v>0.87000000000261934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523437.44</v>
      </c>
      <c r="D72" s="1">
        <f>'PR-RAS'!E76</f>
        <v>1104776.6499999999</v>
      </c>
      <c r="E72" s="1">
        <v>0</v>
      </c>
      <c r="F72" s="1">
        <v>0</v>
      </c>
      <c r="G72" s="2">
        <f t="shared" si="0"/>
        <v>194042.34253999995</v>
      </c>
      <c r="H72" s="2">
        <f t="shared" si="1"/>
        <v>0.79000000009546056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70642</v>
      </c>
      <c r="D78" s="1">
        <f>'PR-RAS'!E82</f>
        <v>83682.159999999989</v>
      </c>
      <c r="E78" s="1">
        <v>0</v>
      </c>
      <c r="F78" s="1">
        <v>0</v>
      </c>
      <c r="G78" s="2">
        <f t="shared" si="0"/>
        <v>18326.486639999999</v>
      </c>
      <c r="H78" s="2">
        <f t="shared" si="1"/>
        <v>0.15999999998894054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1418.99</v>
      </c>
      <c r="D79" s="1">
        <f>'PR-RAS'!E83</f>
        <v>721.08</v>
      </c>
      <c r="E79" s="1">
        <v>0</v>
      </c>
      <c r="F79" s="1">
        <v>0</v>
      </c>
      <c r="G79" s="2">
        <f t="shared" si="0"/>
        <v>223.16970000000001</v>
      </c>
      <c r="H79" s="2">
        <f t="shared" si="1"/>
        <v>9.0000000000031832E-2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205.08</v>
      </c>
      <c r="D81" s="1">
        <f>'PR-RAS'!E85</f>
        <v>721.08</v>
      </c>
      <c r="E81" s="1">
        <v>0</v>
      </c>
      <c r="F81" s="1">
        <v>0</v>
      </c>
      <c r="G81" s="2">
        <f t="shared" si="0"/>
        <v>131.7792</v>
      </c>
      <c r="H81" s="2">
        <f t="shared" si="1"/>
        <v>0.16000000000005343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1213.9100000000001</v>
      </c>
      <c r="D82" s="1">
        <f>'PR-RAS'!E86</f>
        <v>0</v>
      </c>
      <c r="E82" s="1">
        <v>0</v>
      </c>
      <c r="F82" s="1">
        <v>0</v>
      </c>
      <c r="G82" s="2">
        <f t="shared" si="0"/>
        <v>98.326710000000006</v>
      </c>
      <c r="H82" s="2">
        <f t="shared" si="1"/>
        <v>8.9999999999918145E-2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69223.009999999995</v>
      </c>
      <c r="D87" s="1">
        <f>'PR-RAS'!E91</f>
        <v>82961.079999999987</v>
      </c>
      <c r="E87" s="1">
        <v>0</v>
      </c>
      <c r="F87" s="1">
        <v>0</v>
      </c>
      <c r="G87" s="2">
        <f t="shared" si="0"/>
        <v>20222.484619999996</v>
      </c>
      <c r="H87" s="2">
        <f t="shared" si="1"/>
        <v>8.9999999981955625E-2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1592.68</v>
      </c>
      <c r="D88" s="1">
        <f>'PR-RAS'!E92</f>
        <v>1592.67</v>
      </c>
      <c r="E88" s="1">
        <v>0</v>
      </c>
      <c r="F88" s="1">
        <v>0</v>
      </c>
      <c r="G88" s="2">
        <f t="shared" si="0"/>
        <v>415.68774000000002</v>
      </c>
      <c r="H88" s="2">
        <f t="shared" si="1"/>
        <v>0.64999999999986358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47260.66</v>
      </c>
      <c r="D89" s="1">
        <f>'PR-RAS'!E93</f>
        <v>61810.77</v>
      </c>
      <c r="E89" s="1">
        <v>0</v>
      </c>
      <c r="F89" s="1">
        <v>0</v>
      </c>
      <c r="G89" s="2">
        <f t="shared" si="0"/>
        <v>15037.633600000001</v>
      </c>
      <c r="H89" s="2">
        <f t="shared" si="1"/>
        <v>0.56999999999970896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20077.3</v>
      </c>
      <c r="D90" s="1">
        <f>'PR-RAS'!E94</f>
        <v>19557.64</v>
      </c>
      <c r="E90" s="1">
        <v>0</v>
      </c>
      <c r="F90" s="1">
        <v>0</v>
      </c>
      <c r="G90" s="2">
        <f t="shared" si="0"/>
        <v>5268.1396199999999</v>
      </c>
      <c r="H90" s="2">
        <f t="shared" si="1"/>
        <v>0.65999999999985448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292.37</v>
      </c>
      <c r="D93" s="1">
        <f>'PR-RAS'!E97</f>
        <v>0</v>
      </c>
      <c r="E93" s="1">
        <v>0</v>
      </c>
      <c r="F93" s="1">
        <v>0</v>
      </c>
      <c r="G93" s="2">
        <f t="shared" si="0"/>
        <v>26.898040000000002</v>
      </c>
      <c r="H93" s="2">
        <f t="shared" si="1"/>
        <v>0.37000000000000455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70991.110000000015</v>
      </c>
      <c r="D102" s="1">
        <f>'PR-RAS'!E106</f>
        <v>198723.74</v>
      </c>
      <c r="E102" s="1">
        <v>0</v>
      </c>
      <c r="F102" s="1">
        <v>0</v>
      </c>
      <c r="G102" s="2">
        <f t="shared" si="0"/>
        <v>47312.297590000002</v>
      </c>
      <c r="H102" s="2">
        <f t="shared" si="1"/>
        <v>0.37000000002444722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862.5</v>
      </c>
      <c r="D103" s="1">
        <f>'PR-RAS'!E107</f>
        <v>0</v>
      </c>
      <c r="E103" s="1">
        <v>0</v>
      </c>
      <c r="F103" s="1">
        <v>0</v>
      </c>
      <c r="G103" s="2">
        <f t="shared" si="0"/>
        <v>87.974999999999994</v>
      </c>
      <c r="H103" s="2">
        <f t="shared" si="1"/>
        <v>0.5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862.5</v>
      </c>
      <c r="D107" s="1">
        <f>'PR-RAS'!E111</f>
        <v>0</v>
      </c>
      <c r="E107" s="1">
        <v>0</v>
      </c>
      <c r="F107" s="1">
        <v>0</v>
      </c>
      <c r="G107" s="2">
        <f t="shared" si="0"/>
        <v>91.424999999999997</v>
      </c>
      <c r="H107" s="2">
        <f t="shared" si="1"/>
        <v>0.5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33810.950000000004</v>
      </c>
      <c r="D108" s="1">
        <f>'PR-RAS'!E112</f>
        <v>163849.22</v>
      </c>
      <c r="E108" s="1">
        <v>0</v>
      </c>
      <c r="F108" s="1">
        <v>0</v>
      </c>
      <c r="G108" s="2">
        <f t="shared" si="0"/>
        <v>38681.504730000001</v>
      </c>
      <c r="H108" s="2">
        <f t="shared" si="1"/>
        <v>0.26999999999679858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115.37</v>
      </c>
      <c r="D110" s="1">
        <f>'PR-RAS'!E114</f>
        <v>28.34</v>
      </c>
      <c r="E110" s="1">
        <v>0</v>
      </c>
      <c r="F110" s="1">
        <v>0</v>
      </c>
      <c r="G110" s="2">
        <f t="shared" si="0"/>
        <v>18.753450000000001</v>
      </c>
      <c r="H110" s="2">
        <f t="shared" si="1"/>
        <v>0.71000000000000441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33695.58</v>
      </c>
      <c r="D111" s="1">
        <f>'PR-RAS'!E115</f>
        <v>163820.88</v>
      </c>
      <c r="E111" s="1">
        <v>0</v>
      </c>
      <c r="F111" s="1">
        <v>0</v>
      </c>
      <c r="G111" s="2">
        <f t="shared" si="0"/>
        <v>39747.107400000001</v>
      </c>
      <c r="H111" s="2">
        <f t="shared" si="1"/>
        <v>0.53999999999359716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36317.660000000003</v>
      </c>
      <c r="D116" s="1">
        <f>'PR-RAS'!E120</f>
        <v>34874.520000000004</v>
      </c>
      <c r="E116" s="1">
        <v>0</v>
      </c>
      <c r="F116" s="1">
        <v>0</v>
      </c>
      <c r="G116" s="2">
        <f t="shared" si="0"/>
        <v>12197.670500000002</v>
      </c>
      <c r="H116" s="2">
        <f t="shared" si="1"/>
        <v>0.819999999992433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1414.75</v>
      </c>
      <c r="D117" s="1">
        <f>'PR-RAS'!E121</f>
        <v>670.48</v>
      </c>
      <c r="E117" s="1">
        <v>0</v>
      </c>
      <c r="F117" s="1">
        <v>0</v>
      </c>
      <c r="G117" s="2">
        <f t="shared" si="0"/>
        <v>319.66236000000004</v>
      </c>
      <c r="H117" s="2">
        <f t="shared" si="1"/>
        <v>0.73000000000001819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34902.910000000003</v>
      </c>
      <c r="D118" s="1">
        <f>'PR-RAS'!E122</f>
        <v>34204.04</v>
      </c>
      <c r="E118" s="1">
        <v>0</v>
      </c>
      <c r="F118" s="1">
        <v>0</v>
      </c>
      <c r="G118" s="2">
        <f t="shared" si="0"/>
        <v>12087.385830000001</v>
      </c>
      <c r="H118" s="2">
        <f t="shared" si="1"/>
        <v>0.12999999999738066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3856.06</v>
      </c>
      <c r="D120" s="1">
        <f>'PR-RAS'!E124</f>
        <v>3244.38</v>
      </c>
      <c r="E120" s="1">
        <v>0</v>
      </c>
      <c r="F120" s="1">
        <v>0</v>
      </c>
      <c r="G120" s="2">
        <f t="shared" si="0"/>
        <v>1231.0335799999998</v>
      </c>
      <c r="H120" s="2">
        <f t="shared" si="1"/>
        <v>0.44000000000005457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3856.06</v>
      </c>
      <c r="D121" s="1">
        <f>'PR-RAS'!E125</f>
        <v>3244.38</v>
      </c>
      <c r="E121" s="1">
        <v>0</v>
      </c>
      <c r="F121" s="1">
        <v>0</v>
      </c>
      <c r="G121" s="2">
        <f t="shared" si="0"/>
        <v>1241.3783999999998</v>
      </c>
      <c r="H121" s="2">
        <f t="shared" si="1"/>
        <v>0.44000000000005457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3856.06</v>
      </c>
      <c r="D123" s="1">
        <f>'PR-RAS'!E127</f>
        <v>3244.38</v>
      </c>
      <c r="E123" s="1">
        <v>0</v>
      </c>
      <c r="F123" s="1">
        <v>0</v>
      </c>
      <c r="G123" s="2">
        <f t="shared" si="0"/>
        <v>1262.0680399999999</v>
      </c>
      <c r="H123" s="2">
        <f t="shared" si="1"/>
        <v>0.44000000000005457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4977.5</v>
      </c>
      <c r="D135" s="1">
        <f>'PR-RAS'!E139</f>
        <v>0</v>
      </c>
      <c r="E135" s="1">
        <v>0</v>
      </c>
      <c r="F135" s="1">
        <v>0</v>
      </c>
      <c r="G135" s="2">
        <f t="shared" si="0"/>
        <v>666.98500000000001</v>
      </c>
      <c r="H135" s="2">
        <f t="shared" si="1"/>
        <v>0.5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4977.5</v>
      </c>
      <c r="D146" s="1">
        <f>'PR-RAS'!E150</f>
        <v>0</v>
      </c>
      <c r="E146" s="1">
        <v>0</v>
      </c>
      <c r="F146" s="1">
        <v>0</v>
      </c>
      <c r="G146" s="2">
        <f t="shared" si="0"/>
        <v>721.73749999999995</v>
      </c>
      <c r="H146" s="2">
        <f t="shared" si="1"/>
        <v>0.5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917253.80999999994</v>
      </c>
      <c r="D147" s="1">
        <f>'PR-RAS'!E151</f>
        <v>1471300.9500000002</v>
      </c>
      <c r="E147" s="1">
        <v>0</v>
      </c>
      <c r="F147" s="1">
        <v>0</v>
      </c>
      <c r="G147" s="2">
        <f t="shared" si="0"/>
        <v>563538.93365999998</v>
      </c>
      <c r="H147" s="2">
        <f t="shared" si="1"/>
        <v>0.23999999987427145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148420.41</v>
      </c>
      <c r="D148" s="1">
        <f>'PR-RAS'!E152</f>
        <v>238828.86</v>
      </c>
      <c r="E148" s="1">
        <v>0</v>
      </c>
      <c r="F148" s="1">
        <v>0</v>
      </c>
      <c r="G148" s="2">
        <f t="shared" si="0"/>
        <v>92033.485109999994</v>
      </c>
      <c r="H148" s="2">
        <f t="shared" si="1"/>
        <v>0.5500000000174623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118663.72</v>
      </c>
      <c r="D149" s="1">
        <f>'PR-RAS'!E153</f>
        <v>195609.34</v>
      </c>
      <c r="E149" s="1">
        <v>0</v>
      </c>
      <c r="F149" s="1">
        <v>0</v>
      </c>
      <c r="G149" s="2">
        <f t="shared" si="0"/>
        <v>75462.595199999996</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118663.72</v>
      </c>
      <c r="D150" s="1">
        <f>'PR-RAS'!E154</f>
        <v>195609.34</v>
      </c>
      <c r="E150" s="1">
        <v>0</v>
      </c>
      <c r="F150" s="1">
        <v>0</v>
      </c>
      <c r="G150" s="2">
        <f t="shared" si="0"/>
        <v>75972.477599999998</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10177.15</v>
      </c>
      <c r="D154" s="1">
        <f>'PR-RAS'!E158</f>
        <v>10944</v>
      </c>
      <c r="E154" s="1">
        <v>0</v>
      </c>
      <c r="F154" s="1">
        <v>0</v>
      </c>
      <c r="G154" s="2">
        <f t="shared" si="0"/>
        <v>4905.9679500000002</v>
      </c>
      <c r="H154" s="2">
        <f t="shared" si="1"/>
        <v>0.1499999999996362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19579.54</v>
      </c>
      <c r="D155" s="1">
        <f>'PR-RAS'!E159</f>
        <v>32275.52</v>
      </c>
      <c r="E155" s="1">
        <v>0</v>
      </c>
      <c r="F155" s="1">
        <v>0</v>
      </c>
      <c r="G155" s="2">
        <f t="shared" si="0"/>
        <v>12956.10932</v>
      </c>
      <c r="H155" s="2">
        <f t="shared" si="1"/>
        <v>0.93999999999869033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19579.54</v>
      </c>
      <c r="D157" s="1">
        <f>'PR-RAS'!E161</f>
        <v>32275.52</v>
      </c>
      <c r="E157" s="1">
        <v>0</v>
      </c>
      <c r="F157" s="1">
        <v>0</v>
      </c>
      <c r="G157" s="2">
        <f t="shared" si="0"/>
        <v>13124.37048</v>
      </c>
      <c r="H157" s="2">
        <f t="shared" si="1"/>
        <v>0.93999999999869033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616568.12999999989</v>
      </c>
      <c r="D159" s="1">
        <f>'PR-RAS'!E163</f>
        <v>1008509.4800000001</v>
      </c>
      <c r="E159" s="1">
        <v>0</v>
      </c>
      <c r="F159" s="1">
        <v>0</v>
      </c>
      <c r="G159" s="2">
        <f t="shared" si="0"/>
        <v>416106.76022</v>
      </c>
      <c r="H159" s="2">
        <f t="shared" si="1"/>
        <v>0.60999999998603016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17446.599999999999</v>
      </c>
      <c r="D160" s="1">
        <f>'PR-RAS'!E164</f>
        <v>23578.38</v>
      </c>
      <c r="E160" s="1">
        <v>0</v>
      </c>
      <c r="F160" s="1">
        <v>0</v>
      </c>
      <c r="G160" s="2">
        <f t="shared" si="0"/>
        <v>10271.934240000001</v>
      </c>
      <c r="H160" s="2">
        <f t="shared" si="1"/>
        <v>0.78000000000247383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6020.18</v>
      </c>
      <c r="D161" s="1">
        <f>'PR-RAS'!E165</f>
        <v>5205.33</v>
      </c>
      <c r="E161" s="1">
        <v>0</v>
      </c>
      <c r="F161" s="1">
        <v>0</v>
      </c>
      <c r="G161" s="2">
        <f t="shared" si="0"/>
        <v>2628.9344000000001</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6389.09</v>
      </c>
      <c r="D162" s="1">
        <f>'PR-RAS'!E166</f>
        <v>8386.2900000000009</v>
      </c>
      <c r="E162" s="1">
        <v>0</v>
      </c>
      <c r="F162" s="1">
        <v>0</v>
      </c>
      <c r="G162" s="2">
        <f t="shared" si="0"/>
        <v>3729.0288700000006</v>
      </c>
      <c r="H162" s="2">
        <f t="shared" si="1"/>
        <v>0.38000000000101863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3071.73</v>
      </c>
      <c r="D163" s="1">
        <f>'PR-RAS'!E167</f>
        <v>2455.4299999999998</v>
      </c>
      <c r="E163" s="1">
        <v>0</v>
      </c>
      <c r="F163" s="1">
        <v>0</v>
      </c>
      <c r="G163" s="2">
        <f t="shared" si="0"/>
        <v>1293.17958</v>
      </c>
      <c r="H163" s="2">
        <f t="shared" si="1"/>
        <v>0.6999999999998181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1965.6</v>
      </c>
      <c r="D164" s="1">
        <f>'PR-RAS'!E168</f>
        <v>7531.33</v>
      </c>
      <c r="E164" s="1">
        <v>0</v>
      </c>
      <c r="F164" s="1">
        <v>0</v>
      </c>
      <c r="G164" s="2">
        <f t="shared" si="0"/>
        <v>2775.6063799999997</v>
      </c>
      <c r="H164" s="2">
        <f t="shared" si="1"/>
        <v>0.73000000000001819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71537.149999999994</v>
      </c>
      <c r="D165" s="1">
        <f>'PR-RAS'!E169</f>
        <v>82961.51999999999</v>
      </c>
      <c r="E165" s="1">
        <v>0</v>
      </c>
      <c r="F165" s="1">
        <v>0</v>
      </c>
      <c r="G165" s="2">
        <f t="shared" si="0"/>
        <v>38943.471159999994</v>
      </c>
      <c r="H165" s="2">
        <f t="shared" si="1"/>
        <v>0.63000000000465661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10526.04</v>
      </c>
      <c r="D166" s="1">
        <f>'PR-RAS'!E170</f>
        <v>13655.17</v>
      </c>
      <c r="E166" s="1">
        <v>0</v>
      </c>
      <c r="F166" s="1">
        <v>0</v>
      </c>
      <c r="G166" s="2">
        <f t="shared" si="0"/>
        <v>6243.0027000000009</v>
      </c>
      <c r="H166" s="2">
        <f t="shared" si="1"/>
        <v>0.21000000000094587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55825.43</v>
      </c>
      <c r="D168" s="1">
        <f>'PR-RAS'!E172</f>
        <v>59722.97</v>
      </c>
      <c r="E168" s="1">
        <v>0</v>
      </c>
      <c r="F168" s="1">
        <v>0</v>
      </c>
      <c r="G168" s="2">
        <f t="shared" si="0"/>
        <v>29270.318790000001</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3746.04</v>
      </c>
      <c r="D169" s="1">
        <f>'PR-RAS'!E173</f>
        <v>6632.34</v>
      </c>
      <c r="E169" s="1">
        <v>0</v>
      </c>
      <c r="F169" s="1">
        <v>0</v>
      </c>
      <c r="G169" s="2">
        <f t="shared" si="0"/>
        <v>2857.8009600000005</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1387.92</v>
      </c>
      <c r="D170" s="1">
        <f>'PR-RAS'!E174</f>
        <v>2951.04</v>
      </c>
      <c r="E170" s="1">
        <v>0</v>
      </c>
      <c r="F170" s="1">
        <v>0</v>
      </c>
      <c r="G170" s="2">
        <f t="shared" si="0"/>
        <v>1232.01</v>
      </c>
      <c r="H170" s="2">
        <f t="shared" si="1"/>
        <v>0.11999999999989086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51.72</v>
      </c>
      <c r="D172" s="1">
        <f>'PR-RAS'!E176</f>
        <v>0</v>
      </c>
      <c r="E172" s="1">
        <v>0</v>
      </c>
      <c r="F172" s="1">
        <v>0</v>
      </c>
      <c r="G172" s="2">
        <f t="shared" si="0"/>
        <v>8.8441200000000002</v>
      </c>
      <c r="H172" s="2">
        <f t="shared" si="1"/>
        <v>0.28000000000000114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443175.71</v>
      </c>
      <c r="D173" s="1">
        <f>'PR-RAS'!E177</f>
        <v>774576.28</v>
      </c>
      <c r="E173" s="1">
        <v>0</v>
      </c>
      <c r="F173" s="1">
        <v>0</v>
      </c>
      <c r="G173" s="2">
        <f t="shared" si="0"/>
        <v>342680.46243999997</v>
      </c>
      <c r="H173" s="2">
        <f t="shared" si="1"/>
        <v>0.57000000000698492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5147.54</v>
      </c>
      <c r="D174" s="1">
        <f>'PR-RAS'!E178</f>
        <v>4450.24</v>
      </c>
      <c r="E174" s="1">
        <v>0</v>
      </c>
      <c r="F174" s="1">
        <v>0</v>
      </c>
      <c r="G174" s="2">
        <f t="shared" si="0"/>
        <v>2430.30746</v>
      </c>
      <c r="H174" s="2">
        <f t="shared" si="1"/>
        <v>0.6999999999998181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194284.39</v>
      </c>
      <c r="D175" s="1">
        <f>'PR-RAS'!E179</f>
        <v>329606.55</v>
      </c>
      <c r="E175" s="1">
        <v>0</v>
      </c>
      <c r="F175" s="1">
        <v>0</v>
      </c>
      <c r="G175" s="2">
        <f t="shared" si="0"/>
        <v>148508.56326</v>
      </c>
      <c r="H175" s="2">
        <f t="shared" si="1"/>
        <v>0.84000000002561137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13561.49</v>
      </c>
      <c r="D176" s="1">
        <f>'PR-RAS'!E180</f>
        <v>23303.75</v>
      </c>
      <c r="E176" s="1">
        <v>0</v>
      </c>
      <c r="F176" s="1">
        <v>0</v>
      </c>
      <c r="G176" s="2">
        <f t="shared" si="0"/>
        <v>10529.573249999999</v>
      </c>
      <c r="H176" s="2">
        <f t="shared" si="1"/>
        <v>0.73999999999978172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57183.87</v>
      </c>
      <c r="D177" s="1">
        <f>'PR-RAS'!E181</f>
        <v>220227.94</v>
      </c>
      <c r="E177" s="1">
        <v>0</v>
      </c>
      <c r="F177" s="1">
        <v>0</v>
      </c>
      <c r="G177" s="2">
        <f t="shared" si="0"/>
        <v>87584.59599999999</v>
      </c>
      <c r="H177" s="2">
        <f t="shared" si="1"/>
        <v>0.18999999999505235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550</v>
      </c>
      <c r="D178" s="1">
        <f>'PR-RAS'!E182</f>
        <v>7258.75</v>
      </c>
      <c r="E178" s="1">
        <v>0</v>
      </c>
      <c r="F178" s="1">
        <v>0</v>
      </c>
      <c r="G178" s="2">
        <f t="shared" si="0"/>
        <v>2666.9474999999998</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2226.8000000000002</v>
      </c>
      <c r="D179" s="1">
        <f>'PR-RAS'!E183</f>
        <v>24148</v>
      </c>
      <c r="E179" s="1">
        <v>0</v>
      </c>
      <c r="F179" s="1">
        <v>0</v>
      </c>
      <c r="G179" s="2">
        <f t="shared" si="0"/>
        <v>8993.0583999999999</v>
      </c>
      <c r="H179" s="2">
        <f t="shared" si="1"/>
        <v>0.1999999999998181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153570.01</v>
      </c>
      <c r="D180" s="1">
        <f>'PR-RAS'!E184</f>
        <v>142562.29</v>
      </c>
      <c r="E180" s="1">
        <v>0</v>
      </c>
      <c r="F180" s="1">
        <v>0</v>
      </c>
      <c r="G180" s="2">
        <f t="shared" si="0"/>
        <v>78526.331610000008</v>
      </c>
      <c r="H180" s="2">
        <f t="shared" si="1"/>
        <v>0.3000000000174623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5941.18</v>
      </c>
      <c r="D181" s="1">
        <f>'PR-RAS'!E185</f>
        <v>8681.99</v>
      </c>
      <c r="E181" s="1">
        <v>0</v>
      </c>
      <c r="F181" s="1">
        <v>0</v>
      </c>
      <c r="G181" s="2">
        <f t="shared" si="0"/>
        <v>4194.9287999999997</v>
      </c>
      <c r="H181" s="2">
        <f t="shared" si="1"/>
        <v>0.19000000000050932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10710.43</v>
      </c>
      <c r="D182" s="1">
        <f>'PR-RAS'!E186</f>
        <v>14336.77</v>
      </c>
      <c r="E182" s="1">
        <v>0</v>
      </c>
      <c r="F182" s="1">
        <v>0</v>
      </c>
      <c r="G182" s="2">
        <f t="shared" si="0"/>
        <v>7128.4985699999997</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999.21</v>
      </c>
      <c r="D183" s="1">
        <f>'PR-RAS'!E187</f>
        <v>1308.05</v>
      </c>
      <c r="E183" s="1">
        <v>0</v>
      </c>
      <c r="F183" s="1">
        <v>0</v>
      </c>
      <c r="G183" s="2">
        <f t="shared" si="0"/>
        <v>657.98641999999995</v>
      </c>
      <c r="H183" s="2">
        <f t="shared" si="1"/>
        <v>0.25999999999999091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83409.460000000006</v>
      </c>
      <c r="D184" s="1">
        <f>'PR-RAS'!E188</f>
        <v>126085.25</v>
      </c>
      <c r="E184" s="1">
        <v>0</v>
      </c>
      <c r="F184" s="1">
        <v>0</v>
      </c>
      <c r="G184" s="2">
        <f t="shared" si="0"/>
        <v>61411.132680000002</v>
      </c>
      <c r="H184" s="2">
        <f t="shared" si="1"/>
        <v>0.71000000000640284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5406.25</v>
      </c>
      <c r="D185" s="1">
        <f>'PR-RAS'!E189</f>
        <v>48970.1</v>
      </c>
      <c r="E185" s="1">
        <v>0</v>
      </c>
      <c r="F185" s="1">
        <v>0</v>
      </c>
      <c r="G185" s="2">
        <f t="shared" si="0"/>
        <v>19015.746800000001</v>
      </c>
      <c r="H185" s="2">
        <f t="shared" si="1"/>
        <v>0.34999999999854481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6751.05</v>
      </c>
      <c r="D186" s="1">
        <f>'PR-RAS'!E190</f>
        <v>7271.93</v>
      </c>
      <c r="E186" s="1">
        <v>0</v>
      </c>
      <c r="F186" s="1">
        <v>0</v>
      </c>
      <c r="G186" s="2">
        <f t="shared" si="0"/>
        <v>3939.5583499999998</v>
      </c>
      <c r="H186" s="2">
        <f t="shared" si="1"/>
        <v>0.11999999999989086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27193.42</v>
      </c>
      <c r="D187" s="1">
        <f>'PR-RAS'!E191</f>
        <v>46436.75</v>
      </c>
      <c r="E187" s="1">
        <v>0</v>
      </c>
      <c r="F187" s="1">
        <v>0</v>
      </c>
      <c r="G187" s="2">
        <f t="shared" si="0"/>
        <v>22332.447120000001</v>
      </c>
      <c r="H187" s="2">
        <f t="shared" si="1"/>
        <v>0.66999999999825377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1088.3599999999999</v>
      </c>
      <c r="D188" s="1">
        <f>'PR-RAS'!E192</f>
        <v>1088.3599999999999</v>
      </c>
      <c r="E188" s="1">
        <v>0</v>
      </c>
      <c r="F188" s="1">
        <v>0</v>
      </c>
      <c r="G188" s="2">
        <f t="shared" si="0"/>
        <v>610.56996000000004</v>
      </c>
      <c r="H188" s="2">
        <f t="shared" si="1"/>
        <v>0.71999999999979991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12385.5</v>
      </c>
      <c r="D189" s="1">
        <f>'PR-RAS'!E193</f>
        <v>8708.52</v>
      </c>
      <c r="E189" s="1">
        <v>0</v>
      </c>
      <c r="F189" s="1">
        <v>0</v>
      </c>
      <c r="G189" s="2">
        <f t="shared" si="0"/>
        <v>5602.87752</v>
      </c>
      <c r="H189" s="2">
        <f t="shared" si="1"/>
        <v>0.97999999999956344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30584.880000000001</v>
      </c>
      <c r="D191" s="1">
        <f>'PR-RAS'!E195</f>
        <v>13609.59</v>
      </c>
      <c r="E191" s="1">
        <v>0</v>
      </c>
      <c r="F191" s="1">
        <v>0</v>
      </c>
      <c r="G191" s="2">
        <f t="shared" si="0"/>
        <v>10982.7714</v>
      </c>
      <c r="H191" s="2">
        <f t="shared" si="1"/>
        <v>0.52999999999883585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3212.92</v>
      </c>
      <c r="D192" s="1">
        <f>'PR-RAS'!E196</f>
        <v>3401.02</v>
      </c>
      <c r="E192" s="1">
        <v>0</v>
      </c>
      <c r="F192" s="1">
        <v>0</v>
      </c>
      <c r="G192" s="2">
        <f t="shared" si="0"/>
        <v>1912.85736</v>
      </c>
      <c r="H192" s="2">
        <f t="shared" si="1"/>
        <v>9.9999999999909051E-2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3212.92</v>
      </c>
      <c r="D206" s="1">
        <f>'PR-RAS'!E210</f>
        <v>3401.02</v>
      </c>
      <c r="E206" s="1">
        <v>0</v>
      </c>
      <c r="F206" s="1">
        <v>0</v>
      </c>
      <c r="G206" s="2">
        <f t="shared" si="0"/>
        <v>2053.0667999999996</v>
      </c>
      <c r="H206" s="2">
        <f t="shared" si="1"/>
        <v>9.9999999999909051E-2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3203.98</v>
      </c>
      <c r="D207" s="1">
        <f>'PR-RAS'!E211</f>
        <v>3382.04</v>
      </c>
      <c r="E207" s="1">
        <v>0</v>
      </c>
      <c r="F207" s="1">
        <v>0</v>
      </c>
      <c r="G207" s="2">
        <f t="shared" si="0"/>
        <v>2053.4203599999996</v>
      </c>
      <c r="H207" s="2">
        <f t="shared" si="1"/>
        <v>5.999999999994543E-2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8.94</v>
      </c>
      <c r="D209" s="1">
        <f>'PR-RAS'!E213</f>
        <v>18.98</v>
      </c>
      <c r="E209" s="1">
        <v>0</v>
      </c>
      <c r="F209" s="1">
        <v>0</v>
      </c>
      <c r="G209" s="2">
        <f t="shared" si="0"/>
        <v>9.7551999999999985</v>
      </c>
      <c r="H209" s="2">
        <f t="shared" si="1"/>
        <v>8.0000000000000071E-2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1087.5</v>
      </c>
      <c r="D220" s="1">
        <f>'PR-RAS'!E224</f>
        <v>43575.83</v>
      </c>
      <c r="E220" s="1">
        <v>0</v>
      </c>
      <c r="F220" s="1">
        <v>0</v>
      </c>
      <c r="G220" s="2">
        <f t="shared" si="0"/>
        <v>19324.376039999999</v>
      </c>
      <c r="H220" s="2">
        <f t="shared" si="1"/>
        <v>0.66999999999825377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1087.5</v>
      </c>
      <c r="D232" s="1">
        <f>'PR-RAS'!E236</f>
        <v>43575.83</v>
      </c>
      <c r="E232" s="1">
        <v>0</v>
      </c>
      <c r="F232" s="1">
        <v>0</v>
      </c>
      <c r="G232" s="2">
        <f t="shared" si="0"/>
        <v>20383.24596</v>
      </c>
      <c r="H232" s="2">
        <f t="shared" si="1"/>
        <v>0.66999999999825377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1087.5</v>
      </c>
      <c r="D234" s="1">
        <f>'PR-RAS'!E238</f>
        <v>43575.83</v>
      </c>
      <c r="E234" s="1">
        <v>0</v>
      </c>
      <c r="F234" s="1">
        <v>0</v>
      </c>
      <c r="G234" s="2">
        <f t="shared" si="0"/>
        <v>20559.724280000002</v>
      </c>
      <c r="H234" s="2">
        <f t="shared" si="1"/>
        <v>0.66999999999825377</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44153.599999999999</v>
      </c>
      <c r="D248" s="1">
        <f>'PR-RAS'!E252</f>
        <v>41163.72</v>
      </c>
      <c r="E248" s="1">
        <v>0</v>
      </c>
      <c r="F248" s="1">
        <v>0</v>
      </c>
      <c r="G248" s="2">
        <f t="shared" si="0"/>
        <v>31240.816880000002</v>
      </c>
      <c r="H248" s="2">
        <f t="shared" si="1"/>
        <v>0.68000000000029104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44153.599999999999</v>
      </c>
      <c r="D255" s="1">
        <f>'PR-RAS'!E259</f>
        <v>41163.72</v>
      </c>
      <c r="E255" s="1">
        <v>0</v>
      </c>
      <c r="F255" s="1">
        <v>0</v>
      </c>
      <c r="G255" s="2">
        <f t="shared" si="0"/>
        <v>32126.184160000001</v>
      </c>
      <c r="H255" s="2">
        <f t="shared" si="1"/>
        <v>0.68000000000029104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27003.75</v>
      </c>
      <c r="D256" s="1">
        <f>'PR-RAS'!E260</f>
        <v>22959.15</v>
      </c>
      <c r="E256" s="1">
        <v>0</v>
      </c>
      <c r="F256" s="1">
        <v>0</v>
      </c>
      <c r="G256" s="2">
        <f t="shared" si="0"/>
        <v>18595.122750000002</v>
      </c>
      <c r="H256" s="2">
        <f t="shared" si="1"/>
        <v>0.40000000000145519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17149.849999999999</v>
      </c>
      <c r="D257" s="1">
        <f>'PR-RAS'!E261</f>
        <v>18204.57</v>
      </c>
      <c r="E257" s="1">
        <v>0</v>
      </c>
      <c r="F257" s="1">
        <v>0</v>
      </c>
      <c r="G257" s="2">
        <f t="shared" si="0"/>
        <v>13711.10144</v>
      </c>
      <c r="H257" s="2">
        <f t="shared" si="1"/>
        <v>0.58000000000174623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103811.25</v>
      </c>
      <c r="D259" s="1">
        <f>'PR-RAS'!E263</f>
        <v>135822.03999999998</v>
      </c>
      <c r="E259" s="1">
        <v>0</v>
      </c>
      <c r="F259" s="1">
        <v>0</v>
      </c>
      <c r="G259" s="2">
        <f t="shared" si="0"/>
        <v>96867.475139999995</v>
      </c>
      <c r="H259" s="2">
        <f t="shared" si="1"/>
        <v>0.28999999997904524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100811.25</v>
      </c>
      <c r="D260" s="1">
        <f>'PR-RAS'!E264</f>
        <v>115348.18</v>
      </c>
      <c r="E260" s="1">
        <v>0</v>
      </c>
      <c r="F260" s="1">
        <v>0</v>
      </c>
      <c r="G260" s="2">
        <f t="shared" si="0"/>
        <v>85860.470990000002</v>
      </c>
      <c r="H260" s="2">
        <f t="shared" si="1"/>
        <v>0.42999999999301508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100811.25</v>
      </c>
      <c r="D261" s="1">
        <f>'PR-RAS'!E265</f>
        <v>115348.18</v>
      </c>
      <c r="E261" s="1">
        <v>0</v>
      </c>
      <c r="F261" s="1">
        <v>0</v>
      </c>
      <c r="G261" s="2">
        <f t="shared" si="0"/>
        <v>86191.978600000002</v>
      </c>
      <c r="H261" s="2">
        <f t="shared" si="1"/>
        <v>0.42999999999301508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15000</v>
      </c>
      <c r="E264" s="1">
        <v>0</v>
      </c>
      <c r="F264" s="1">
        <v>0</v>
      </c>
      <c r="G264" s="2">
        <f t="shared" si="0"/>
        <v>7890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15000</v>
      </c>
      <c r="E265" s="1">
        <v>0</v>
      </c>
      <c r="F265" s="1">
        <v>0</v>
      </c>
      <c r="G265" s="2">
        <f t="shared" ref="G265:G521" si="8">(B265/1000)*(C265*1+D265*2)</f>
        <v>7920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5473.86</v>
      </c>
      <c r="E269" s="1">
        <v>0</v>
      </c>
      <c r="F269" s="1">
        <v>0</v>
      </c>
      <c r="G269" s="2">
        <f t="shared" si="8"/>
        <v>2933.9889600000001</v>
      </c>
      <c r="H269" s="2">
        <f t="shared" si="9"/>
        <v>0.14000000000032742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5473.86</v>
      </c>
      <c r="E270" s="1">
        <v>0</v>
      </c>
      <c r="F270" s="1">
        <v>0</v>
      </c>
      <c r="G270" s="2">
        <f t="shared" si="8"/>
        <v>2944.9366799999998</v>
      </c>
      <c r="H270" s="2">
        <f t="shared" si="9"/>
        <v>0.14000000000032742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3000</v>
      </c>
      <c r="D275" s="1">
        <f>'PR-RAS'!E279</f>
        <v>0</v>
      </c>
      <c r="E275" s="1">
        <v>0</v>
      </c>
      <c r="F275" s="1">
        <v>0</v>
      </c>
      <c r="G275" s="2">
        <f t="shared" si="8"/>
        <v>822.00000000000011</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3000</v>
      </c>
      <c r="D276" s="1">
        <f>'PR-RAS'!E280</f>
        <v>0</v>
      </c>
      <c r="E276" s="1">
        <v>0</v>
      </c>
      <c r="F276" s="1">
        <v>0</v>
      </c>
      <c r="G276" s="2">
        <f t="shared" si="8"/>
        <v>825.00000000000011</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917253.80999999994</v>
      </c>
      <c r="D285" s="1">
        <f>'PR-RAS'!E289</f>
        <v>1471300.9500000002</v>
      </c>
      <c r="E285" s="1">
        <v>0</v>
      </c>
      <c r="F285" s="1">
        <v>0</v>
      </c>
      <c r="G285" s="2">
        <f t="shared" si="8"/>
        <v>1096199.0216399999</v>
      </c>
      <c r="H285" s="2">
        <f t="shared" si="9"/>
        <v>0.23999999987427145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977488.44000000029</v>
      </c>
      <c r="D286" s="1">
        <f>'PR-RAS'!E290</f>
        <v>1538216.37</v>
      </c>
      <c r="E286" s="1">
        <v>0</v>
      </c>
      <c r="F286" s="1">
        <v>0</v>
      </c>
      <c r="G286" s="2">
        <f t="shared" si="8"/>
        <v>1155367.5363</v>
      </c>
      <c r="H286" s="2">
        <f t="shared" si="9"/>
        <v>0.81000000040512532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697528.65</v>
      </c>
      <c r="D288" s="1">
        <f>'PR-RAS'!E292</f>
        <v>751898.04</v>
      </c>
      <c r="E288" s="1">
        <v>0</v>
      </c>
      <c r="F288" s="1">
        <v>0</v>
      </c>
      <c r="G288" s="2">
        <f t="shared" si="8"/>
        <v>631780.19750999997</v>
      </c>
      <c r="H288" s="2">
        <f t="shared" si="9"/>
        <v>0.39000000001396984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614251.65</v>
      </c>
      <c r="D290" s="1">
        <f>'PR-RAS'!E294</f>
        <v>796803.37999999989</v>
      </c>
      <c r="E290" s="1">
        <v>0</v>
      </c>
      <c r="F290" s="1">
        <v>0</v>
      </c>
      <c r="G290" s="2">
        <f t="shared" si="8"/>
        <v>638071.08048999985</v>
      </c>
      <c r="H290" s="2">
        <f t="shared" si="9"/>
        <v>0.72999999986495823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13174.01</v>
      </c>
      <c r="D293" s="1">
        <f>'PR-RAS'!E298</f>
        <v>13295.33</v>
      </c>
      <c r="E293" s="1">
        <v>0</v>
      </c>
      <c r="F293" s="1">
        <v>0</v>
      </c>
      <c r="G293" s="2">
        <f t="shared" si="8"/>
        <v>11611.28364</v>
      </c>
      <c r="H293" s="2">
        <f t="shared" si="9"/>
        <v>0.34000000000014552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13174.01</v>
      </c>
      <c r="D294" s="1">
        <f>'PR-RAS'!E299</f>
        <v>13295.33</v>
      </c>
      <c r="E294" s="1">
        <v>0</v>
      </c>
      <c r="F294" s="1">
        <v>0</v>
      </c>
      <c r="G294" s="2">
        <f t="shared" si="8"/>
        <v>11651.048309999998</v>
      </c>
      <c r="H294" s="2">
        <f t="shared" si="9"/>
        <v>0.34000000000014552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13174.01</v>
      </c>
      <c r="D295" s="1">
        <f>'PR-RAS'!E300</f>
        <v>13295.33</v>
      </c>
      <c r="E295" s="1">
        <v>0</v>
      </c>
      <c r="F295" s="1">
        <v>0</v>
      </c>
      <c r="G295" s="2">
        <f t="shared" si="8"/>
        <v>11690.812979999999</v>
      </c>
      <c r="H295" s="2">
        <f t="shared" si="9"/>
        <v>0.34000000000014552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13174.01</v>
      </c>
      <c r="D296" s="1">
        <f>'PR-RAS'!E301</f>
        <v>13295.33</v>
      </c>
      <c r="E296" s="1">
        <v>0</v>
      </c>
      <c r="F296" s="1">
        <v>0</v>
      </c>
      <c r="G296" s="2">
        <f t="shared" si="8"/>
        <v>11730.577649999999</v>
      </c>
      <c r="H296" s="2">
        <f t="shared" si="9"/>
        <v>0.34000000000014552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923293.3</v>
      </c>
      <c r="D345" s="1">
        <f>'PR-RAS'!E350</f>
        <v>1628910.62</v>
      </c>
      <c r="E345" s="1">
        <v>0</v>
      </c>
      <c r="F345" s="1">
        <v>0</v>
      </c>
      <c r="G345" s="2">
        <f t="shared" si="8"/>
        <v>1438303.4017599998</v>
      </c>
      <c r="H345" s="2">
        <f t="shared" si="9"/>
        <v>0.67999999993480742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1114.3499999999999</v>
      </c>
      <c r="D346" s="1">
        <f>'PR-RAS'!E351</f>
        <v>0</v>
      </c>
      <c r="E346" s="1">
        <v>0</v>
      </c>
      <c r="F346" s="1">
        <v>0</v>
      </c>
      <c r="G346" s="2">
        <f t="shared" si="8"/>
        <v>384.45074999999991</v>
      </c>
      <c r="H346" s="2">
        <f t="shared" si="9"/>
        <v>0.34999999999990905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1114.3499999999999</v>
      </c>
      <c r="D351" s="1">
        <f>'PR-RAS'!E356</f>
        <v>0</v>
      </c>
      <c r="E351" s="1">
        <v>0</v>
      </c>
      <c r="F351" s="1">
        <v>0</v>
      </c>
      <c r="G351" s="2">
        <f t="shared" si="8"/>
        <v>390.02249999999992</v>
      </c>
      <c r="H351" s="2">
        <f t="shared" si="9"/>
        <v>0.34999999999990905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1114.3499999999999</v>
      </c>
      <c r="D354" s="1">
        <f>'PR-RAS'!E359</f>
        <v>0</v>
      </c>
      <c r="E354" s="1">
        <v>0</v>
      </c>
      <c r="F354" s="1">
        <v>0</v>
      </c>
      <c r="G354" s="2">
        <f t="shared" si="8"/>
        <v>393.36554999999993</v>
      </c>
      <c r="H354" s="2">
        <f t="shared" si="9"/>
        <v>0.34999999999990905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884480.79</v>
      </c>
      <c r="D358" s="1">
        <f>'PR-RAS'!E363</f>
        <v>693204.25</v>
      </c>
      <c r="E358" s="1">
        <v>0</v>
      </c>
      <c r="F358" s="1">
        <v>0</v>
      </c>
      <c r="G358" s="2">
        <f t="shared" si="8"/>
        <v>810707.47652999999</v>
      </c>
      <c r="H358" s="2">
        <f t="shared" si="9"/>
        <v>0.4599999999627471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575457.1</v>
      </c>
      <c r="D359" s="1">
        <f>'PR-RAS'!E364</f>
        <v>599054.42999999993</v>
      </c>
      <c r="E359" s="1">
        <v>0</v>
      </c>
      <c r="F359" s="1">
        <v>0</v>
      </c>
      <c r="G359" s="2">
        <f t="shared" si="8"/>
        <v>634936.61367999995</v>
      </c>
      <c r="H359" s="2">
        <f t="shared" si="9"/>
        <v>0.52999999991152436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12725</v>
      </c>
      <c r="E361" s="1">
        <v>0</v>
      </c>
      <c r="F361" s="1">
        <v>0</v>
      </c>
      <c r="G361" s="2">
        <f t="shared" si="8"/>
        <v>9162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313297.03999999998</v>
      </c>
      <c r="D362" s="1">
        <f>'PR-RAS'!E367</f>
        <v>274695.2</v>
      </c>
      <c r="E362" s="1">
        <v>0</v>
      </c>
      <c r="F362" s="1">
        <v>0</v>
      </c>
      <c r="G362" s="2">
        <f t="shared" si="8"/>
        <v>311430.16583999997</v>
      </c>
      <c r="H362" s="2">
        <f t="shared" si="9"/>
        <v>0.23999999999068677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262160.06</v>
      </c>
      <c r="D363" s="1">
        <f>'PR-RAS'!E368</f>
        <v>311634.23</v>
      </c>
      <c r="E363" s="1">
        <v>0</v>
      </c>
      <c r="F363" s="1">
        <v>0</v>
      </c>
      <c r="G363" s="2">
        <f t="shared" si="8"/>
        <v>320525.12423999998</v>
      </c>
      <c r="H363" s="2">
        <f t="shared" si="9"/>
        <v>0.28999999997904524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297871.96000000002</v>
      </c>
      <c r="D364" s="1">
        <f>'PR-RAS'!E369</f>
        <v>82850.570000000007</v>
      </c>
      <c r="E364" s="1">
        <v>0</v>
      </c>
      <c r="F364" s="1">
        <v>0</v>
      </c>
      <c r="G364" s="2">
        <f t="shared" si="8"/>
        <v>168277.03530000002</v>
      </c>
      <c r="H364" s="2">
        <f t="shared" si="9"/>
        <v>0.46999999997206032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5790.04</v>
      </c>
      <c r="D365" s="1">
        <f>'PR-RAS'!E370</f>
        <v>13569.96</v>
      </c>
      <c r="E365" s="1">
        <v>0</v>
      </c>
      <c r="F365" s="1">
        <v>0</v>
      </c>
      <c r="G365" s="2">
        <f t="shared" si="8"/>
        <v>11986.505439999999</v>
      </c>
      <c r="H365" s="2">
        <f t="shared" si="9"/>
        <v>8.0000000000836735E-2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1681.04</v>
      </c>
      <c r="E366" s="1">
        <v>0</v>
      </c>
      <c r="F366" s="1">
        <v>0</v>
      </c>
      <c r="G366" s="2">
        <f t="shared" si="8"/>
        <v>1227.1592000000001</v>
      </c>
      <c r="H366" s="2">
        <f t="shared" si="9"/>
        <v>3.999999999996362E-2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7384.72</v>
      </c>
      <c r="D367" s="1">
        <f>'PR-RAS'!E372</f>
        <v>13243.14</v>
      </c>
      <c r="E367" s="1">
        <v>0</v>
      </c>
      <c r="F367" s="1">
        <v>0</v>
      </c>
      <c r="G367" s="2">
        <f t="shared" si="8"/>
        <v>12396.786</v>
      </c>
      <c r="H367" s="2">
        <f t="shared" si="9"/>
        <v>0.41999999999916326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1327</v>
      </c>
      <c r="D370" s="1">
        <f>'PR-RAS'!E375</f>
        <v>0</v>
      </c>
      <c r="E370" s="1">
        <v>0</v>
      </c>
      <c r="F370" s="1">
        <v>0</v>
      </c>
      <c r="G370" s="2">
        <f t="shared" si="8"/>
        <v>489.66300000000001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283370.2</v>
      </c>
      <c r="D371" s="1">
        <f>'PR-RAS'!E376</f>
        <v>54356.43</v>
      </c>
      <c r="E371" s="1">
        <v>0</v>
      </c>
      <c r="F371" s="1">
        <v>0</v>
      </c>
      <c r="G371" s="2">
        <f t="shared" si="8"/>
        <v>145070.7322</v>
      </c>
      <c r="H371" s="2">
        <f t="shared" si="9"/>
        <v>0.63000000001193257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1551.73</v>
      </c>
      <c r="D383" s="1">
        <f>'PR-RAS'!E388</f>
        <v>11299.25</v>
      </c>
      <c r="E383" s="1">
        <v>0</v>
      </c>
      <c r="F383" s="1">
        <v>0</v>
      </c>
      <c r="G383" s="2">
        <f t="shared" si="8"/>
        <v>9225.3878600000007</v>
      </c>
      <c r="H383" s="2">
        <f t="shared" si="9"/>
        <v>0.51999999999998181</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1551.73</v>
      </c>
      <c r="D384" s="1">
        <f>'PR-RAS'!E389</f>
        <v>11299.25</v>
      </c>
      <c r="E384" s="1">
        <v>0</v>
      </c>
      <c r="F384" s="1">
        <v>0</v>
      </c>
      <c r="G384" s="2">
        <f t="shared" si="8"/>
        <v>9249.53809</v>
      </c>
      <c r="H384" s="2">
        <f t="shared" si="9"/>
        <v>0.51999999999998181</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9600</v>
      </c>
      <c r="D386" s="1">
        <f>'PR-RAS'!E391</f>
        <v>0</v>
      </c>
      <c r="E386" s="1">
        <v>0</v>
      </c>
      <c r="F386" s="1">
        <v>0</v>
      </c>
      <c r="G386" s="2">
        <f t="shared" si="8"/>
        <v>3696</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9600</v>
      </c>
      <c r="D390" s="1">
        <f>'PR-RAS'!E395</f>
        <v>0</v>
      </c>
      <c r="E390" s="1">
        <v>0</v>
      </c>
      <c r="F390" s="1">
        <v>0</v>
      </c>
      <c r="G390" s="2">
        <f t="shared" si="8"/>
        <v>3734.4</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37698.160000000003</v>
      </c>
      <c r="D397" s="1">
        <f>'PR-RAS'!E402</f>
        <v>935706.37</v>
      </c>
      <c r="E397" s="1">
        <v>0</v>
      </c>
      <c r="F397" s="1">
        <v>0</v>
      </c>
      <c r="G397" s="2">
        <f t="shared" si="8"/>
        <v>756007.91639999999</v>
      </c>
      <c r="H397" s="2">
        <f t="shared" si="9"/>
        <v>0.52999999999883585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37698.160000000003</v>
      </c>
      <c r="D398" s="1">
        <f>'PR-RAS'!E403</f>
        <v>935706.37</v>
      </c>
      <c r="E398" s="1">
        <v>0</v>
      </c>
      <c r="F398" s="1">
        <v>0</v>
      </c>
      <c r="G398" s="2">
        <f t="shared" si="8"/>
        <v>757917.02729999996</v>
      </c>
      <c r="H398" s="2">
        <f t="shared" si="9"/>
        <v>0.52999999999883585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910119.29</v>
      </c>
      <c r="D403" s="1">
        <f>'PR-RAS'!E408</f>
        <v>1615615.29</v>
      </c>
      <c r="E403" s="1">
        <v>0</v>
      </c>
      <c r="F403" s="1">
        <v>0</v>
      </c>
      <c r="G403" s="2">
        <f t="shared" si="8"/>
        <v>1664822.6477400002</v>
      </c>
      <c r="H403" s="2">
        <f t="shared" si="9"/>
        <v>0.58000000007450581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479733.67</v>
      </c>
      <c r="D405" s="1">
        <f>'PR-RAS'!E410</f>
        <v>462470.66999999993</v>
      </c>
      <c r="E405" s="1">
        <v>0</v>
      </c>
      <c r="F405" s="1">
        <v>0</v>
      </c>
      <c r="G405" s="2">
        <f t="shared" si="8"/>
        <v>567488.70403999998</v>
      </c>
      <c r="H405" s="2">
        <f t="shared" si="9"/>
        <v>0.66000000009080395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27439.129999999997</v>
      </c>
      <c r="E406" s="1">
        <v>0</v>
      </c>
      <c r="F406" s="1">
        <v>0</v>
      </c>
      <c r="G406" s="2">
        <f t="shared" si="8"/>
        <v>22225.695299999999</v>
      </c>
      <c r="H406" s="2">
        <f t="shared" si="9"/>
        <v>0.12999999999738066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1907916.2600000002</v>
      </c>
      <c r="D407" s="1">
        <f>'PR-RAS'!E412</f>
        <v>3022812.6500000004</v>
      </c>
      <c r="E407" s="1">
        <v>0</v>
      </c>
      <c r="F407" s="1">
        <v>0</v>
      </c>
      <c r="G407" s="2">
        <f t="shared" si="8"/>
        <v>3229137.8733600006</v>
      </c>
      <c r="H407" s="2">
        <f t="shared" si="9"/>
        <v>0.60999999986961484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1840547.1099999999</v>
      </c>
      <c r="D408" s="1">
        <f>'PR-RAS'!E413</f>
        <v>3100211.5700000003</v>
      </c>
      <c r="E408" s="1">
        <v>0</v>
      </c>
      <c r="F408" s="1">
        <v>0</v>
      </c>
      <c r="G408" s="2">
        <f t="shared" si="8"/>
        <v>3272674.89175</v>
      </c>
      <c r="H408" s="2">
        <f t="shared" si="9"/>
        <v>0.53999999957159162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67369.150000000373</v>
      </c>
      <c r="D409" s="1">
        <f>'PR-RAS'!E414</f>
        <v>0</v>
      </c>
      <c r="E409" s="1">
        <v>0</v>
      </c>
      <c r="F409" s="1">
        <v>0</v>
      </c>
      <c r="G409" s="2">
        <f t="shared" si="8"/>
        <v>27486.613200000149</v>
      </c>
      <c r="H409" s="2">
        <f t="shared" si="9"/>
        <v>0.15000000037252903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77398.919999999925</v>
      </c>
      <c r="E410" s="1">
        <v>0</v>
      </c>
      <c r="F410" s="1">
        <v>0</v>
      </c>
      <c r="G410" s="2">
        <f t="shared" si="8"/>
        <v>63312.316559999934</v>
      </c>
      <c r="H410" s="2">
        <f t="shared" si="9"/>
        <v>8.0000000074505806E-2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217794.98000000004</v>
      </c>
      <c r="D411" s="1">
        <f>'PR-RAS'!E416</f>
        <v>289427.37000000011</v>
      </c>
      <c r="E411" s="1">
        <v>0</v>
      </c>
      <c r="F411" s="1">
        <v>0</v>
      </c>
      <c r="G411" s="2">
        <f t="shared" si="8"/>
        <v>326626.38520000008</v>
      </c>
      <c r="H411" s="2">
        <f t="shared" si="9"/>
        <v>0.3900000000721775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614251.65</v>
      </c>
      <c r="D413" s="1">
        <f>'PR-RAS'!E418</f>
        <v>824242.50999999989</v>
      </c>
      <c r="E413" s="1">
        <v>0</v>
      </c>
      <c r="F413" s="1">
        <v>0</v>
      </c>
      <c r="G413" s="2">
        <f t="shared" si="8"/>
        <v>932247.50803999987</v>
      </c>
      <c r="H413" s="2">
        <f t="shared" si="9"/>
        <v>0.84000000008381903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30146.3</v>
      </c>
      <c r="D414" s="1">
        <f>'PR-RAS'!E420</f>
        <v>0</v>
      </c>
      <c r="E414" s="1">
        <v>0</v>
      </c>
      <c r="F414" s="1">
        <v>0</v>
      </c>
      <c r="G414" s="2">
        <f t="shared" si="8"/>
        <v>12450.421899999999</v>
      </c>
      <c r="H414" s="2">
        <f t="shared" si="9"/>
        <v>0.2999999999992724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30146.3</v>
      </c>
      <c r="D478" s="1">
        <f>'PR-RAS'!E484</f>
        <v>0</v>
      </c>
      <c r="E478" s="1">
        <v>0</v>
      </c>
      <c r="F478" s="1">
        <v>0</v>
      </c>
      <c r="G478" s="2">
        <f t="shared" si="8"/>
        <v>14379.785099999999</v>
      </c>
      <c r="H478" s="2">
        <f t="shared" si="9"/>
        <v>0.2999999999992724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30146.3</v>
      </c>
      <c r="D501" s="1">
        <f>'PR-RAS'!E507</f>
        <v>0</v>
      </c>
      <c r="E501" s="1">
        <v>0</v>
      </c>
      <c r="F501" s="1">
        <v>0</v>
      </c>
      <c r="G501" s="2">
        <f t="shared" si="8"/>
        <v>15073.15</v>
      </c>
      <c r="H501" s="2">
        <f t="shared" si="9"/>
        <v>0.2999999999992724</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30146.3</v>
      </c>
      <c r="D502" s="1">
        <f>'PR-RAS'!E508</f>
        <v>0</v>
      </c>
      <c r="E502" s="1">
        <v>0</v>
      </c>
      <c r="F502" s="1">
        <v>0</v>
      </c>
      <c r="G502" s="2">
        <f t="shared" si="8"/>
        <v>15103.2963</v>
      </c>
      <c r="H502" s="2">
        <f t="shared" si="9"/>
        <v>0.2999999999992724</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28750.84</v>
      </c>
      <c r="D522" s="1">
        <f>'PR-RAS'!E528</f>
        <v>30146.32</v>
      </c>
      <c r="E522" s="1">
        <v>0</v>
      </c>
      <c r="F522" s="1">
        <v>0</v>
      </c>
      <c r="G522" s="2">
        <f t="shared" ref="G522:G809" si="10">(B522/1000)*(C522*1+D522*2)</f>
        <v>46391.653079999996</v>
      </c>
      <c r="H522" s="2">
        <f t="shared" ref="H522:H809" si="11">ABS(C522-ROUND(C522,0))+ABS(D522-ROUND(D522,0))</f>
        <v>0.47999999999956344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3000</v>
      </c>
      <c r="D574" s="1">
        <f>'PR-RAS'!E580</f>
        <v>0</v>
      </c>
      <c r="E574" s="1">
        <v>0</v>
      </c>
      <c r="F574" s="1">
        <v>0</v>
      </c>
      <c r="G574" s="2">
        <f t="shared" si="10"/>
        <v>1718.9999999999998</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3000</v>
      </c>
      <c r="D579" s="1">
        <f>'PR-RAS'!E585</f>
        <v>0</v>
      </c>
      <c r="E579" s="1">
        <v>0</v>
      </c>
      <c r="F579" s="1">
        <v>0</v>
      </c>
      <c r="G579" s="2">
        <f t="shared" si="10"/>
        <v>1733.9999999999998</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3000</v>
      </c>
      <c r="D580" s="1">
        <f>'PR-RAS'!E586</f>
        <v>0</v>
      </c>
      <c r="E580" s="1">
        <v>0</v>
      </c>
      <c r="F580" s="1">
        <v>0</v>
      </c>
      <c r="G580" s="2">
        <f t="shared" si="10"/>
        <v>1736.9999999999998</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25750.84</v>
      </c>
      <c r="D587" s="1">
        <f>'PR-RAS'!E593</f>
        <v>30146.32</v>
      </c>
      <c r="E587" s="1">
        <v>0</v>
      </c>
      <c r="F587" s="1">
        <v>0</v>
      </c>
      <c r="G587" s="2">
        <f t="shared" si="10"/>
        <v>50421.479279999992</v>
      </c>
      <c r="H587" s="2">
        <f t="shared" si="11"/>
        <v>0.47999999999956344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25750.84</v>
      </c>
      <c r="D611" s="1">
        <f>'PR-RAS'!E617</f>
        <v>30146.32</v>
      </c>
      <c r="E611" s="1">
        <v>0</v>
      </c>
      <c r="F611" s="1">
        <v>0</v>
      </c>
      <c r="G611" s="2">
        <f t="shared" si="10"/>
        <v>52486.522799999999</v>
      </c>
      <c r="H611" s="2">
        <f t="shared" si="11"/>
        <v>0.47999999999956344</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25750.84</v>
      </c>
      <c r="D612" s="1">
        <f>'PR-RAS'!E618</f>
        <v>30146.32</v>
      </c>
      <c r="E612" s="1">
        <v>0</v>
      </c>
      <c r="F612" s="1">
        <v>0</v>
      </c>
      <c r="G612" s="2">
        <f t="shared" si="10"/>
        <v>52572.566279999999</v>
      </c>
      <c r="H612" s="2">
        <f t="shared" si="11"/>
        <v>0.47999999999956344</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1395.4599999999991</v>
      </c>
      <c r="D629" s="1">
        <f>'PR-RAS'!E635</f>
        <v>0</v>
      </c>
      <c r="E629" s="1">
        <v>0</v>
      </c>
      <c r="F629" s="1">
        <v>0</v>
      </c>
      <c r="G629" s="2">
        <f t="shared" si="10"/>
        <v>876.34887999999944</v>
      </c>
      <c r="H629" s="2">
        <f t="shared" si="11"/>
        <v>0.45999999999912689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30146.32</v>
      </c>
      <c r="E630" s="1">
        <v>0</v>
      </c>
      <c r="F630" s="1">
        <v>0</v>
      </c>
      <c r="G630" s="2">
        <f t="shared" si="10"/>
        <v>37924.07056</v>
      </c>
      <c r="H630" s="2">
        <f t="shared" si="11"/>
        <v>0.31999999999970896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25750.86</v>
      </c>
      <c r="D631" s="1">
        <f>'PR-RAS'!E637</f>
        <v>27146.319999999992</v>
      </c>
      <c r="E631" s="1">
        <v>0</v>
      </c>
      <c r="F631" s="1">
        <v>0</v>
      </c>
      <c r="G631" s="2">
        <f t="shared" si="10"/>
        <v>50427.404999999992</v>
      </c>
      <c r="H631" s="2">
        <f t="shared" si="11"/>
        <v>0.45999999999185093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1938062.5600000003</v>
      </c>
      <c r="D633" s="1">
        <f>'PR-RAS'!E639</f>
        <v>3022812.6500000004</v>
      </c>
      <c r="E633" s="1">
        <v>0</v>
      </c>
      <c r="F633" s="1">
        <v>0</v>
      </c>
      <c r="G633" s="2">
        <f t="shared" si="10"/>
        <v>5045690.7275200011</v>
      </c>
      <c r="H633" s="2">
        <f t="shared" si="11"/>
        <v>0.78999999933876097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1869297.95</v>
      </c>
      <c r="D634" s="1">
        <f>'PR-RAS'!E640</f>
        <v>3130357.89</v>
      </c>
      <c r="E634" s="1">
        <v>0</v>
      </c>
      <c r="F634" s="1">
        <v>0</v>
      </c>
      <c r="G634" s="2">
        <f t="shared" si="10"/>
        <v>5146298.6910900008</v>
      </c>
      <c r="H634" s="2">
        <f t="shared" si="11"/>
        <v>0.15999999991618097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68764.610000000335</v>
      </c>
      <c r="D635" s="1">
        <f>'PR-RAS'!E641</f>
        <v>0</v>
      </c>
      <c r="E635" s="1">
        <v>0</v>
      </c>
      <c r="F635" s="1">
        <v>0</v>
      </c>
      <c r="G635" s="2">
        <f t="shared" si="10"/>
        <v>43596.762740000217</v>
      </c>
      <c r="H635" s="2">
        <f t="shared" si="11"/>
        <v>0.38999999966472387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107545.23999999976</v>
      </c>
      <c r="E636" s="1">
        <v>0</v>
      </c>
      <c r="F636" s="1">
        <v>0</v>
      </c>
      <c r="G636" s="2">
        <f t="shared" si="10"/>
        <v>136582.45479999969</v>
      </c>
      <c r="H636" s="2">
        <f t="shared" si="11"/>
        <v>0.23999999975785613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243545.84000000003</v>
      </c>
      <c r="D637" s="1">
        <f>'PR-RAS'!E643</f>
        <v>316573.69000000012</v>
      </c>
      <c r="E637" s="1">
        <v>0</v>
      </c>
      <c r="F637" s="1">
        <v>0</v>
      </c>
      <c r="G637" s="2">
        <f t="shared" si="10"/>
        <v>557576.88792000012</v>
      </c>
      <c r="H637" s="2">
        <f t="shared" si="11"/>
        <v>0.469999999855645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312310.45000000036</v>
      </c>
      <c r="D639" s="1">
        <f>'PR-RAS'!E645</f>
        <v>209028.45000000036</v>
      </c>
      <c r="E639" s="1">
        <v>0</v>
      </c>
      <c r="F639" s="1">
        <v>0</v>
      </c>
      <c r="G639" s="2">
        <f t="shared" si="10"/>
        <v>465974.36930000066</v>
      </c>
      <c r="H639" s="2">
        <f t="shared" si="11"/>
        <v>0.900000000721775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417724.64</v>
      </c>
      <c r="D642" s="1">
        <f>'PR-RAS'!E649</f>
        <v>406987.57</v>
      </c>
      <c r="E642" s="1">
        <v>0</v>
      </c>
      <c r="F642" s="1">
        <v>0</v>
      </c>
      <c r="G642" s="2">
        <f t="shared" si="10"/>
        <v>789519.55898000009</v>
      </c>
      <c r="H642" s="2">
        <f t="shared" si="11"/>
        <v>0.78999999997904524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2159711.54</v>
      </c>
      <c r="D643" s="1">
        <f>'PR-RAS'!E650</f>
        <v>4028688.34</v>
      </c>
      <c r="E643" s="1">
        <v>0</v>
      </c>
      <c r="F643" s="1">
        <v>0</v>
      </c>
      <c r="G643" s="2">
        <f t="shared" si="10"/>
        <v>6559370.6372399991</v>
      </c>
      <c r="H643" s="2">
        <f t="shared" si="11"/>
        <v>0.79999999981373549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2170448.61</v>
      </c>
      <c r="D644" s="1">
        <f>'PR-RAS'!E651</f>
        <v>3957625.31</v>
      </c>
      <c r="E644" s="1">
        <v>0</v>
      </c>
      <c r="F644" s="1">
        <v>0</v>
      </c>
      <c r="G644" s="2">
        <f t="shared" si="10"/>
        <v>6485104.6048900001</v>
      </c>
      <c r="H644" s="2">
        <f t="shared" si="11"/>
        <v>0.70000000018626451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406987.5700000003</v>
      </c>
      <c r="D645" s="1">
        <f>'PR-RAS'!E652</f>
        <v>478050.60000000009</v>
      </c>
      <c r="E645" s="1">
        <v>0</v>
      </c>
      <c r="F645" s="1">
        <v>0</v>
      </c>
      <c r="G645" s="2">
        <f t="shared" si="10"/>
        <v>877829.16788000031</v>
      </c>
      <c r="H645" s="2">
        <f t="shared" si="11"/>
        <v>0.82999999960884452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16</v>
      </c>
      <c r="E646" s="1">
        <v>0</v>
      </c>
      <c r="F646" s="1">
        <v>0</v>
      </c>
      <c r="G646" s="2">
        <f t="shared" si="10"/>
        <v>27.09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16</v>
      </c>
      <c r="E648" s="1">
        <v>0</v>
      </c>
      <c r="F648" s="1">
        <v>0</v>
      </c>
      <c r="G648" s="2">
        <f t="shared" si="10"/>
        <v>27.173999999999999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207.05</v>
      </c>
      <c r="D653" s="1">
        <f>'PR-RAS'!E660</f>
        <v>0</v>
      </c>
      <c r="E653" s="1">
        <v>0</v>
      </c>
      <c r="F653" s="1">
        <v>0</v>
      </c>
      <c r="G653" s="2">
        <f t="shared" si="10"/>
        <v>134.9966</v>
      </c>
      <c r="H653" s="2">
        <f t="shared" si="11"/>
        <v>5.0000000000011369E-2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652348</v>
      </c>
      <c r="D654" s="1">
        <f>'PR-RAS'!E661</f>
        <v>683059.36</v>
      </c>
      <c r="E654" s="1">
        <v>0</v>
      </c>
      <c r="F654" s="1">
        <v>0</v>
      </c>
      <c r="G654" s="2">
        <f t="shared" si="10"/>
        <v>1318058.76816</v>
      </c>
      <c r="H654" s="2">
        <f t="shared" si="11"/>
        <v>0.35999999998603016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4000</v>
      </c>
      <c r="D655" s="1">
        <f>'PR-RAS'!E662</f>
        <v>22648.86</v>
      </c>
      <c r="E655" s="1">
        <v>0</v>
      </c>
      <c r="F655" s="1">
        <v>0</v>
      </c>
      <c r="G655" s="2">
        <f t="shared" si="10"/>
        <v>32240.708880000002</v>
      </c>
      <c r="H655" s="2">
        <f t="shared" si="11"/>
        <v>0.13999999999941792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115189.39</v>
      </c>
      <c r="D658" s="1">
        <f>'PR-RAS'!E665</f>
        <v>118700</v>
      </c>
      <c r="E658" s="1">
        <v>0</v>
      </c>
      <c r="F658" s="1">
        <v>0</v>
      </c>
      <c r="G658" s="2">
        <f t="shared" si="10"/>
        <v>231651.22923000003</v>
      </c>
      <c r="H658" s="2">
        <f t="shared" si="11"/>
        <v>0.38999999999941792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10086.93</v>
      </c>
      <c r="D666" s="1">
        <f>'PR-RAS'!E673</f>
        <v>25950</v>
      </c>
      <c r="E666" s="1">
        <v>0</v>
      </c>
      <c r="F666" s="1">
        <v>0</v>
      </c>
      <c r="G666" s="2">
        <f t="shared" si="10"/>
        <v>41221.308450000004</v>
      </c>
      <c r="H666" s="2">
        <f t="shared" si="11"/>
        <v>6.9999999999708962E-2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1400</v>
      </c>
      <c r="E667" s="1">
        <v>0</v>
      </c>
      <c r="F667" s="1">
        <v>0</v>
      </c>
      <c r="G667" s="2">
        <f t="shared" si="10"/>
        <v>1864.8000000000002</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50006.63</v>
      </c>
      <c r="D687" s="1">
        <f>'PR-RAS'!E694</f>
        <v>214579.5</v>
      </c>
      <c r="E687" s="1">
        <v>0</v>
      </c>
      <c r="F687" s="1">
        <v>0</v>
      </c>
      <c r="G687" s="2">
        <f t="shared" si="10"/>
        <v>328707.62218000001</v>
      </c>
      <c r="H687" s="2">
        <f t="shared" si="11"/>
        <v>0.87000000000261934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523437.44</v>
      </c>
      <c r="D691" s="1">
        <f>'PR-RAS'!E698</f>
        <v>1104776.6499999999</v>
      </c>
      <c r="E691" s="1">
        <v>0</v>
      </c>
      <c r="F691" s="1">
        <v>0</v>
      </c>
      <c r="G691" s="2">
        <f t="shared" si="10"/>
        <v>1885763.6105999998</v>
      </c>
      <c r="H691" s="2">
        <f t="shared" si="11"/>
        <v>0.79000000009546056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6389.09</v>
      </c>
      <c r="D711" s="1">
        <f>'PR-RAS'!E718</f>
        <v>8386.2900000000009</v>
      </c>
      <c r="E711" s="1">
        <v>0</v>
      </c>
      <c r="F711" s="1">
        <v>0</v>
      </c>
      <c r="G711" s="2">
        <f t="shared" si="10"/>
        <v>16444.7857</v>
      </c>
      <c r="H711" s="2">
        <f t="shared" si="11"/>
        <v>0.38000000000101863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192.38</v>
      </c>
      <c r="E713" s="1">
        <v>0</v>
      </c>
      <c r="F713" s="1">
        <v>0</v>
      </c>
      <c r="G713" s="2">
        <f t="shared" si="10"/>
        <v>273.94911999999999</v>
      </c>
      <c r="H713" s="2">
        <f t="shared" si="11"/>
        <v>0.37999999999999545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9107.65</v>
      </c>
      <c r="D715" s="1">
        <f>'PR-RAS'!E722</f>
        <v>149.31</v>
      </c>
      <c r="E715" s="1">
        <v>0</v>
      </c>
      <c r="F715" s="1">
        <v>0</v>
      </c>
      <c r="G715" s="2">
        <f t="shared" si="10"/>
        <v>6716.0767800000003</v>
      </c>
      <c r="H715" s="2">
        <f t="shared" si="11"/>
        <v>0.66000000000036607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1842.95</v>
      </c>
      <c r="D718" s="1">
        <f>'PR-RAS'!E725</f>
        <v>1605.42</v>
      </c>
      <c r="E718" s="1">
        <v>0</v>
      </c>
      <c r="F718" s="1">
        <v>0</v>
      </c>
      <c r="G718" s="2">
        <f t="shared" si="10"/>
        <v>3623.5674299999996</v>
      </c>
      <c r="H718" s="2">
        <f t="shared" si="11"/>
        <v>0.47000000000002728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931.7</v>
      </c>
      <c r="D719" s="1">
        <f>'PR-RAS'!E726</f>
        <v>867.65</v>
      </c>
      <c r="E719" s="1">
        <v>0</v>
      </c>
      <c r="F719" s="1">
        <v>0</v>
      </c>
      <c r="G719" s="2">
        <f t="shared" si="10"/>
        <v>1914.9059999999999</v>
      </c>
      <c r="H719" s="2">
        <f t="shared" si="11"/>
        <v>0.64999999999997726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10470</v>
      </c>
      <c r="D809" s="1">
        <f>'PR-RAS'!E816</f>
        <v>4350</v>
      </c>
      <c r="E809" s="1">
        <v>0</v>
      </c>
      <c r="F809" s="1">
        <v>0</v>
      </c>
      <c r="G809" s="2">
        <f t="shared" si="10"/>
        <v>15489.36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7325.43</v>
      </c>
      <c r="D814" s="1">
        <f>'PR-RAS'!E821</f>
        <v>7420</v>
      </c>
      <c r="E814" s="1">
        <v>0</v>
      </c>
      <c r="F814" s="1">
        <v>0</v>
      </c>
      <c r="G814" s="2">
        <f t="shared" si="18"/>
        <v>18020.494589999998</v>
      </c>
      <c r="H814" s="2">
        <f t="shared" si="19"/>
        <v>0.43000000000029104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9208.32</v>
      </c>
      <c r="D816" s="1">
        <f>'PR-RAS'!E823</f>
        <v>11189.15</v>
      </c>
      <c r="E816" s="1">
        <v>0</v>
      </c>
      <c r="F816" s="1">
        <v>0</v>
      </c>
      <c r="G816" s="2">
        <f t="shared" si="18"/>
        <v>25743.095299999997</v>
      </c>
      <c r="H816" s="2">
        <f t="shared" si="19"/>
        <v>0.46999999999934516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10295.870000000001</v>
      </c>
      <c r="D817" s="1">
        <f>'PR-RAS'!E824</f>
        <v>10837.12</v>
      </c>
      <c r="E817" s="1">
        <v>0</v>
      </c>
      <c r="F817" s="1">
        <v>0</v>
      </c>
      <c r="G817" s="2">
        <f t="shared" si="18"/>
        <v>26087.609759999999</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115.49</v>
      </c>
      <c r="E819" s="1">
        <v>0</v>
      </c>
      <c r="F819" s="1">
        <v>0</v>
      </c>
      <c r="G819" s="2">
        <f t="shared" si="18"/>
        <v>188.94163999999998</v>
      </c>
      <c r="H819" s="2">
        <f t="shared" si="19"/>
        <v>0.48999999999999488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6853.98</v>
      </c>
      <c r="D821" s="1">
        <f>'PR-RAS'!E828</f>
        <v>7251.96</v>
      </c>
      <c r="E821" s="1">
        <v>0</v>
      </c>
      <c r="F821" s="1">
        <v>0</v>
      </c>
      <c r="G821" s="2">
        <f t="shared" si="18"/>
        <v>17513.477999999999</v>
      </c>
      <c r="H821" s="2">
        <f t="shared" si="19"/>
        <v>6.0000000000400178E-2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3000</v>
      </c>
      <c r="D823" s="1">
        <f>'PR-RAS'!E830</f>
        <v>0</v>
      </c>
      <c r="E823" s="1">
        <v>0</v>
      </c>
      <c r="F823" s="1">
        <v>0</v>
      </c>
      <c r="G823" s="2">
        <f t="shared" si="18"/>
        <v>2466</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30146.3</v>
      </c>
      <c r="D893" s="1">
        <f>'PR-RAS'!E900</f>
        <v>0</v>
      </c>
      <c r="E893" s="1">
        <v>0</v>
      </c>
      <c r="F893" s="1">
        <v>0</v>
      </c>
      <c r="G893" s="2">
        <f t="shared" si="18"/>
        <v>26890.499599999999</v>
      </c>
      <c r="H893" s="2">
        <f t="shared" si="19"/>
        <v>0.2999999999992724</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25750.84</v>
      </c>
      <c r="D961" s="1">
        <f>'PR-RAS'!E968</f>
        <v>30146.32</v>
      </c>
      <c r="E961" s="1">
        <v>0</v>
      </c>
      <c r="F961" s="1">
        <v>0</v>
      </c>
      <c r="G961" s="2">
        <f t="shared" si="18"/>
        <v>82601.7408</v>
      </c>
      <c r="H961" s="2">
        <f t="shared" si="19"/>
        <v>0.47999999999956344</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10150859.109999999</v>
      </c>
      <c r="D984" s="6">
        <f>BILANCA!E6</f>
        <v>12066263.290000001</v>
      </c>
      <c r="E984" s="6">
        <v>0</v>
      </c>
      <c r="F984" s="6">
        <v>0</v>
      </c>
      <c r="G984" s="7">
        <f t="shared" ref="G984:G1241" si="22">B984/1000*C984+B984/500*D984</f>
        <v>34283.385690000003</v>
      </c>
      <c r="H984" s="7">
        <f t="shared" si="19"/>
        <v>0.40000000037252903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8712447.3999999985</v>
      </c>
      <c r="D985" s="1">
        <f>BILANCA!E7</f>
        <v>10348626.380000001</v>
      </c>
      <c r="E985" s="1">
        <v>0</v>
      </c>
      <c r="F985" s="1">
        <v>0</v>
      </c>
      <c r="G985" s="2">
        <f t="shared" si="22"/>
        <v>58819.400320000001</v>
      </c>
      <c r="H985" s="2">
        <f t="shared" si="19"/>
        <v>0.77999999932944775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2083633</v>
      </c>
      <c r="D986" s="1">
        <f>BILANCA!E8</f>
        <v>2168489.2799999998</v>
      </c>
      <c r="E986" s="1">
        <v>0</v>
      </c>
      <c r="F986" s="1">
        <v>0</v>
      </c>
      <c r="G986" s="2">
        <f t="shared" si="22"/>
        <v>19261.83468</v>
      </c>
      <c r="H986" s="2">
        <f t="shared" si="19"/>
        <v>0.27999999979510903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2056492.15</v>
      </c>
      <c r="D987" s="1">
        <f>BILANCA!E9</f>
        <v>2143748.4299999997</v>
      </c>
      <c r="E987" s="1">
        <v>0</v>
      </c>
      <c r="F987" s="1">
        <v>0</v>
      </c>
      <c r="G987" s="2">
        <f t="shared" si="22"/>
        <v>25375.956039999997</v>
      </c>
      <c r="H987" s="2">
        <f t="shared" si="19"/>
        <v>0.57999999960884452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29540.85</v>
      </c>
      <c r="D988" s="1">
        <f>BILANCA!E10</f>
        <v>29540.85</v>
      </c>
      <c r="E988" s="1">
        <v>0</v>
      </c>
      <c r="F988" s="1">
        <v>0</v>
      </c>
      <c r="G988" s="2">
        <f t="shared" si="22"/>
        <v>443.11275000000001</v>
      </c>
      <c r="H988" s="2">
        <f t="shared" si="19"/>
        <v>0.30000000000291038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2400</v>
      </c>
      <c r="D989" s="1">
        <f>BILANCA!E11</f>
        <v>4800</v>
      </c>
      <c r="E989" s="1">
        <v>0</v>
      </c>
      <c r="F989" s="1">
        <v>0</v>
      </c>
      <c r="G989" s="2">
        <f t="shared" si="22"/>
        <v>72</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6178394.9899999993</v>
      </c>
      <c r="D990" s="1">
        <f>BILANCA!E12</f>
        <v>7218631.7999999998</v>
      </c>
      <c r="E990" s="1">
        <v>0</v>
      </c>
      <c r="F990" s="1">
        <v>0</v>
      </c>
      <c r="G990" s="2">
        <f t="shared" si="22"/>
        <v>144309.61012999999</v>
      </c>
      <c r="H990" s="2">
        <f t="shared" si="19"/>
        <v>0.21000000089406967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5686847.6099999994</v>
      </c>
      <c r="D991" s="1">
        <f>BILANCA!E13</f>
        <v>6774651.1600000001</v>
      </c>
      <c r="E991" s="1">
        <v>0</v>
      </c>
      <c r="F991" s="1">
        <v>0</v>
      </c>
      <c r="G991" s="2">
        <f t="shared" si="22"/>
        <v>153889.19944</v>
      </c>
      <c r="H991" s="2">
        <f t="shared" si="19"/>
        <v>0.55000000074505806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v>
      </c>
      <c r="D992" s="1">
        <f>BILANCA!E14</f>
        <v>15928.33</v>
      </c>
      <c r="E992" s="1">
        <v>0</v>
      </c>
      <c r="F992" s="1">
        <v>0</v>
      </c>
      <c r="G992" s="2">
        <f t="shared" si="22"/>
        <v>286.71893999999998</v>
      </c>
      <c r="H992" s="2">
        <f t="shared" si="19"/>
        <v>0.32999999999992724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2082935.45</v>
      </c>
      <c r="D993" s="1">
        <f>BILANCA!E15</f>
        <v>3030076.94</v>
      </c>
      <c r="E993" s="1">
        <v>0</v>
      </c>
      <c r="F993" s="1">
        <v>0</v>
      </c>
      <c r="G993" s="2">
        <f t="shared" si="22"/>
        <v>81430.893299999996</v>
      </c>
      <c r="H993" s="2">
        <f t="shared" si="19"/>
        <v>0.51000000000931323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3684313.93</v>
      </c>
      <c r="D994" s="1">
        <f>BILANCA!E16</f>
        <v>3962594.9800000004</v>
      </c>
      <c r="E994" s="1">
        <v>0</v>
      </c>
      <c r="F994" s="1">
        <v>0</v>
      </c>
      <c r="G994" s="2">
        <f t="shared" si="22"/>
        <v>127704.54279000001</v>
      </c>
      <c r="H994" s="2">
        <f t="shared" si="19"/>
        <v>8.9999999385327101E-2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731342.3</v>
      </c>
      <c r="D995" s="1">
        <f>BILANCA!E17</f>
        <v>836525.33000000007</v>
      </c>
      <c r="E995" s="1">
        <v>0</v>
      </c>
      <c r="F995" s="1">
        <v>0</v>
      </c>
      <c r="G995" s="2">
        <f t="shared" si="22"/>
        <v>28852.715520000005</v>
      </c>
      <c r="H995" s="2">
        <f t="shared" si="19"/>
        <v>0.63000000012107193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811745.07</v>
      </c>
      <c r="D996" s="1">
        <f>BILANCA!E18</f>
        <v>1070474.42</v>
      </c>
      <c r="E996" s="1">
        <v>0</v>
      </c>
      <c r="F996" s="1">
        <v>0</v>
      </c>
      <c r="G996" s="2">
        <f t="shared" si="22"/>
        <v>38385.020829999994</v>
      </c>
      <c r="H996" s="2">
        <f t="shared" si="19"/>
        <v>0.48999999987427145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456365.84</v>
      </c>
      <c r="D997" s="1">
        <f>BILANCA!E19</f>
        <v>404257.35000000009</v>
      </c>
      <c r="E997" s="1">
        <v>0</v>
      </c>
      <c r="F997" s="1">
        <v>0</v>
      </c>
      <c r="G997" s="2">
        <f t="shared" si="22"/>
        <v>17708.327560000005</v>
      </c>
      <c r="H997" s="2">
        <f t="shared" si="19"/>
        <v>0.51000000006752089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143771.15</v>
      </c>
      <c r="D998" s="1">
        <f>BILANCA!E20</f>
        <v>157341.10999999999</v>
      </c>
      <c r="E998" s="1">
        <v>0</v>
      </c>
      <c r="F998" s="1">
        <v>0</v>
      </c>
      <c r="G998" s="2">
        <f t="shared" si="22"/>
        <v>6876.800549999999</v>
      </c>
      <c r="H998" s="2">
        <f t="shared" si="19"/>
        <v>0.2599999999802094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17999.18</v>
      </c>
      <c r="D999" s="1">
        <f>BILANCA!E21</f>
        <v>17432.760000000002</v>
      </c>
      <c r="E999" s="1">
        <v>0</v>
      </c>
      <c r="F999" s="1">
        <v>0</v>
      </c>
      <c r="G999" s="2">
        <f t="shared" si="22"/>
        <v>845.83519999999999</v>
      </c>
      <c r="H999" s="2">
        <f t="shared" si="19"/>
        <v>0.41999999999825377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67553.600000000006</v>
      </c>
      <c r="D1000" s="1">
        <f>BILANCA!E22</f>
        <v>76327.200000000012</v>
      </c>
      <c r="E1000" s="1">
        <v>0</v>
      </c>
      <c r="F1000" s="1">
        <v>0</v>
      </c>
      <c r="G1000" s="2">
        <f t="shared" si="22"/>
        <v>3743.536000000001</v>
      </c>
      <c r="H1000" s="2">
        <f t="shared" si="19"/>
        <v>0.60000000000582077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809.6</v>
      </c>
      <c r="D1002" s="1">
        <f>BILANCA!E24</f>
        <v>809.6</v>
      </c>
      <c r="E1002" s="1">
        <v>0</v>
      </c>
      <c r="F1002" s="1">
        <v>0</v>
      </c>
      <c r="G1002" s="2">
        <f t="shared" si="22"/>
        <v>46.147199999999998</v>
      </c>
      <c r="H1002" s="2">
        <f t="shared" si="19"/>
        <v>0.79999999999995453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97804.03</v>
      </c>
      <c r="D1003" s="1">
        <f>BILANCA!E25</f>
        <v>97804.03</v>
      </c>
      <c r="E1003" s="1">
        <v>0</v>
      </c>
      <c r="F1003" s="1">
        <v>0</v>
      </c>
      <c r="G1003" s="2">
        <f t="shared" si="22"/>
        <v>5868.2417999999998</v>
      </c>
      <c r="H1003" s="2">
        <f t="shared" si="19"/>
        <v>5.9999999997671694E-2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411329.94</v>
      </c>
      <c r="D1004" s="1">
        <f>BILANCA!E26</f>
        <v>460586.37</v>
      </c>
      <c r="E1004" s="1">
        <v>0</v>
      </c>
      <c r="F1004" s="1">
        <v>0</v>
      </c>
      <c r="G1004" s="2">
        <f t="shared" si="22"/>
        <v>27982.556280000004</v>
      </c>
      <c r="H1004" s="2">
        <f t="shared" si="19"/>
        <v>0.42999999999301508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282901.65999999997</v>
      </c>
      <c r="D1006" s="1">
        <f>BILANCA!E28</f>
        <v>406043.72</v>
      </c>
      <c r="E1006" s="1">
        <v>0</v>
      </c>
      <c r="F1006" s="1">
        <v>0</v>
      </c>
      <c r="G1006" s="2">
        <f t="shared" si="22"/>
        <v>25184.749299999999</v>
      </c>
      <c r="H1006" s="2">
        <f t="shared" si="19"/>
        <v>0.62000000005355105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20557.98000000001</v>
      </c>
      <c r="D1007" s="1">
        <f>BILANCA!E29</f>
        <v>16093.950000000012</v>
      </c>
      <c r="E1007" s="1">
        <v>0</v>
      </c>
      <c r="F1007" s="1">
        <v>0</v>
      </c>
      <c r="G1007" s="2">
        <f t="shared" si="22"/>
        <v>1265.9011200000009</v>
      </c>
      <c r="H1007" s="2">
        <f t="shared" si="19"/>
        <v>6.9999999977881089E-2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151693.5</v>
      </c>
      <c r="D1008" s="1">
        <f>BILANCA!E30</f>
        <v>151693.5</v>
      </c>
      <c r="E1008" s="1">
        <v>0</v>
      </c>
      <c r="F1008" s="1">
        <v>0</v>
      </c>
      <c r="G1008" s="2">
        <f t="shared" si="22"/>
        <v>11377.012500000001</v>
      </c>
      <c r="H1008" s="2">
        <f t="shared" si="19"/>
        <v>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131135.51999999999</v>
      </c>
      <c r="D1012" s="1">
        <f>BILANCA!E34</f>
        <v>135599.54999999999</v>
      </c>
      <c r="E1012" s="1">
        <v>0</v>
      </c>
      <c r="F1012" s="1">
        <v>0</v>
      </c>
      <c r="G1012" s="2">
        <f t="shared" si="22"/>
        <v>11667.70398</v>
      </c>
      <c r="H1012" s="2">
        <f t="shared" si="19"/>
        <v>0.93000000002211891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5332.96</v>
      </c>
      <c r="D1019" s="1">
        <f>BILANCA!E41</f>
        <v>14338.739999999998</v>
      </c>
      <c r="E1019" s="1">
        <v>0</v>
      </c>
      <c r="F1019" s="1">
        <v>0</v>
      </c>
      <c r="G1019" s="2">
        <f t="shared" si="22"/>
        <v>1224.3758399999999</v>
      </c>
      <c r="H1019" s="2">
        <f t="shared" si="19"/>
        <v>0.30000000000200089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6813.12</v>
      </c>
      <c r="D1020" s="1">
        <f>BILANCA!E42</f>
        <v>18112.37</v>
      </c>
      <c r="E1020" s="1">
        <v>0</v>
      </c>
      <c r="F1020" s="1">
        <v>0</v>
      </c>
      <c r="G1020" s="2">
        <f t="shared" si="22"/>
        <v>1592.4008199999998</v>
      </c>
      <c r="H1020" s="2">
        <f t="shared" si="19"/>
        <v>0.48999999999887223</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1480.16</v>
      </c>
      <c r="D1022" s="1">
        <f>BILANCA!E44</f>
        <v>3773.63</v>
      </c>
      <c r="E1022" s="1">
        <v>0</v>
      </c>
      <c r="F1022" s="1">
        <v>0</v>
      </c>
      <c r="G1022" s="2">
        <f t="shared" si="22"/>
        <v>352.06938000000002</v>
      </c>
      <c r="H1022" s="2">
        <f t="shared" si="19"/>
        <v>0.52999999999997272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9290.6</v>
      </c>
      <c r="D1023" s="1">
        <f>BILANCA!E45</f>
        <v>9290.6</v>
      </c>
      <c r="E1023" s="1">
        <v>0</v>
      </c>
      <c r="F1023" s="1">
        <v>0</v>
      </c>
      <c r="G1023" s="2">
        <f t="shared" si="22"/>
        <v>1114.8720000000001</v>
      </c>
      <c r="H1023" s="2">
        <f t="shared" si="19"/>
        <v>0.7999999999992724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1943.06</v>
      </c>
      <c r="D1025" s="1">
        <f>BILANCA!E47</f>
        <v>1943.06</v>
      </c>
      <c r="E1025" s="1">
        <v>0</v>
      </c>
      <c r="F1025" s="1">
        <v>0</v>
      </c>
      <c r="G1025" s="2">
        <f t="shared" si="22"/>
        <v>244.82556</v>
      </c>
      <c r="H1025" s="2">
        <f t="shared" si="19"/>
        <v>0.11999999999989086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9290.6</v>
      </c>
      <c r="D1026" s="1">
        <f>BILANCA!E48</f>
        <v>9290.6</v>
      </c>
      <c r="E1026" s="1">
        <v>0</v>
      </c>
      <c r="F1026" s="1">
        <v>0</v>
      </c>
      <c r="G1026" s="2">
        <f t="shared" si="22"/>
        <v>1198.4874</v>
      </c>
      <c r="H1026" s="2">
        <f t="shared" si="19"/>
        <v>0.7999999999992724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1943.06</v>
      </c>
      <c r="D1028" s="1">
        <f>BILANCA!E50</f>
        <v>1943.06</v>
      </c>
      <c r="E1028" s="1">
        <v>0</v>
      </c>
      <c r="F1028" s="1">
        <v>0</v>
      </c>
      <c r="G1028" s="2">
        <f t="shared" si="22"/>
        <v>262.31309999999996</v>
      </c>
      <c r="H1028" s="2">
        <f t="shared" si="19"/>
        <v>0.11999999999989086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30600.61</v>
      </c>
      <c r="D1032" s="1">
        <f>BILANCA!E54</f>
        <v>33909.770000000004</v>
      </c>
      <c r="E1032" s="1">
        <v>0</v>
      </c>
      <c r="F1032" s="1">
        <v>0</v>
      </c>
      <c r="G1032" s="2">
        <f t="shared" si="22"/>
        <v>4822.5873500000007</v>
      </c>
      <c r="H1032" s="2">
        <f t="shared" si="19"/>
        <v>0.61999999999534339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30600.61</v>
      </c>
      <c r="D1033" s="1">
        <f>BILANCA!E55</f>
        <v>33909.770000000004</v>
      </c>
      <c r="E1033" s="1">
        <v>0</v>
      </c>
      <c r="F1033" s="1">
        <v>0</v>
      </c>
      <c r="G1033" s="2">
        <f t="shared" si="22"/>
        <v>4921.0075000000006</v>
      </c>
      <c r="H1033" s="2">
        <f t="shared" si="19"/>
        <v>0.61999999999534339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450419.41</v>
      </c>
      <c r="D1034" s="1">
        <f>BILANCA!E56</f>
        <v>961505.3</v>
      </c>
      <c r="E1034" s="1">
        <v>0</v>
      </c>
      <c r="F1034" s="1">
        <v>0</v>
      </c>
      <c r="G1034" s="2">
        <f t="shared" si="22"/>
        <v>121044.93050999999</v>
      </c>
      <c r="H1034" s="2">
        <f t="shared" si="19"/>
        <v>0.71000000002095476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450419.41</v>
      </c>
      <c r="D1035" s="1">
        <f>BILANCA!E57</f>
        <v>961505.3</v>
      </c>
      <c r="E1035" s="1">
        <v>0</v>
      </c>
      <c r="F1035" s="1">
        <v>0</v>
      </c>
      <c r="G1035" s="2">
        <f t="shared" si="22"/>
        <v>123418.36052</v>
      </c>
      <c r="H1035" s="2">
        <f t="shared" si="19"/>
        <v>0.71000000002095476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1438411.71</v>
      </c>
      <c r="D1046" s="1">
        <f>BILANCA!E68</f>
        <v>1717636.91</v>
      </c>
      <c r="E1046" s="1">
        <v>0</v>
      </c>
      <c r="F1046" s="1">
        <v>0</v>
      </c>
      <c r="G1046" s="2">
        <f t="shared" si="22"/>
        <v>307042.18839000002</v>
      </c>
      <c r="H1046" s="2">
        <f t="shared" si="19"/>
        <v>0.38000000012107193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406987.57</v>
      </c>
      <c r="D1047" s="1">
        <f>BILANCA!E69</f>
        <v>478050.60000000009</v>
      </c>
      <c r="E1047" s="1">
        <v>0</v>
      </c>
      <c r="F1047" s="1">
        <v>0</v>
      </c>
      <c r="G1047" s="2">
        <f t="shared" si="22"/>
        <v>87237.681280000019</v>
      </c>
      <c r="H1047" s="2">
        <f t="shared" si="19"/>
        <v>0.82999999989988282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406987.57</v>
      </c>
      <c r="D1048" s="1">
        <f>BILANCA!E70</f>
        <v>478050.60000000009</v>
      </c>
      <c r="E1048" s="1">
        <v>0</v>
      </c>
      <c r="F1048" s="1">
        <v>0</v>
      </c>
      <c r="G1048" s="2">
        <f t="shared" si="22"/>
        <v>88600.770050000021</v>
      </c>
      <c r="H1048" s="2">
        <f t="shared" si="19"/>
        <v>0.82999999989988282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406987.57</v>
      </c>
      <c r="D1050" s="1">
        <f>BILANCA!E72</f>
        <v>478050.60000000009</v>
      </c>
      <c r="E1050" s="1">
        <v>0</v>
      </c>
      <c r="F1050" s="1">
        <v>0</v>
      </c>
      <c r="G1050" s="2">
        <f t="shared" si="22"/>
        <v>91326.947590000025</v>
      </c>
      <c r="H1050" s="2">
        <f t="shared" si="19"/>
        <v>0.82999999989988282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1872.54</v>
      </c>
      <c r="D1056" s="1">
        <f>BILANCA!E78</f>
        <v>43.849999999998545</v>
      </c>
      <c r="E1056" s="1">
        <v>0</v>
      </c>
      <c r="F1056" s="1">
        <v>0</v>
      </c>
      <c r="G1056" s="2">
        <f t="shared" si="22"/>
        <v>143.09751999999978</v>
      </c>
      <c r="H1056" s="2">
        <f t="shared" si="19"/>
        <v>0.61000000000149157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1872.54</v>
      </c>
      <c r="D1064" s="1">
        <f>BILANCA!E86</f>
        <v>43.849999999998545</v>
      </c>
      <c r="E1064" s="1">
        <v>0</v>
      </c>
      <c r="F1064" s="1">
        <v>0</v>
      </c>
      <c r="G1064" s="2">
        <f t="shared" si="22"/>
        <v>158.77943999999977</v>
      </c>
      <c r="H1064" s="2">
        <f t="shared" si="19"/>
        <v>0.61000000000149157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415299.95</v>
      </c>
      <c r="D1112" s="1">
        <f>BILANCA!E134</f>
        <v>415299.95</v>
      </c>
      <c r="E1112" s="1">
        <v>0</v>
      </c>
      <c r="F1112" s="1">
        <v>0</v>
      </c>
      <c r="G1112" s="2">
        <f t="shared" si="22"/>
        <v>160721.08065000002</v>
      </c>
      <c r="H1112" s="2">
        <f t="shared" si="23"/>
        <v>9.9999999976716936E-2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415299.95</v>
      </c>
      <c r="D1113" s="1">
        <f>BILANCA!E135</f>
        <v>415299.95</v>
      </c>
      <c r="E1113" s="1">
        <v>0</v>
      </c>
      <c r="F1113" s="1">
        <v>0</v>
      </c>
      <c r="G1113" s="2">
        <f t="shared" si="22"/>
        <v>161966.98050000001</v>
      </c>
      <c r="H1113" s="2">
        <f t="shared" si="23"/>
        <v>9.9999999976716936E-2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3000</v>
      </c>
      <c r="D1117" s="1">
        <f>BILANCA!E139</f>
        <v>3000</v>
      </c>
      <c r="E1117" s="1">
        <v>0</v>
      </c>
      <c r="F1117" s="1">
        <v>0</v>
      </c>
      <c r="G1117" s="2">
        <f t="shared" si="22"/>
        <v>1206</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412299.95</v>
      </c>
      <c r="D1119" s="1">
        <f>BILANCA!E141</f>
        <v>412299.95</v>
      </c>
      <c r="E1119" s="1">
        <v>0</v>
      </c>
      <c r="F1119" s="1">
        <v>0</v>
      </c>
      <c r="G1119" s="2">
        <f t="shared" si="22"/>
        <v>168218.37960000001</v>
      </c>
      <c r="H1119" s="2">
        <f t="shared" si="23"/>
        <v>9.9999999976716936E-2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614251.64999999991</v>
      </c>
      <c r="D1124" s="1">
        <f>BILANCA!E146</f>
        <v>796803.37999999989</v>
      </c>
      <c r="E1124" s="1">
        <v>0</v>
      </c>
      <c r="F1124" s="1">
        <v>0</v>
      </c>
      <c r="G1124" s="2">
        <f t="shared" si="22"/>
        <v>311308.03580999991</v>
      </c>
      <c r="H1124" s="2">
        <f t="shared" si="23"/>
        <v>0.72999999998137355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106463.2</v>
      </c>
      <c r="D1125" s="1">
        <f>BILANCA!E147</f>
        <v>104146.29999999999</v>
      </c>
      <c r="E1125" s="1">
        <v>0</v>
      </c>
      <c r="F1125" s="1">
        <v>0</v>
      </c>
      <c r="G1125" s="2">
        <f t="shared" si="22"/>
        <v>44695.323599999989</v>
      </c>
      <c r="H1125" s="2">
        <f t="shared" si="23"/>
        <v>0.49999999998544808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470305.51</v>
      </c>
      <c r="D1127" s="1">
        <f>BILANCA!E149</f>
        <v>637774.52999999991</v>
      </c>
      <c r="E1127" s="1">
        <v>0</v>
      </c>
      <c r="F1127" s="1">
        <v>0</v>
      </c>
      <c r="G1127" s="2">
        <f t="shared" si="22"/>
        <v>251403.05807999996</v>
      </c>
      <c r="H1127" s="2">
        <f t="shared" si="23"/>
        <v>0.96000000007916242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470305.51</v>
      </c>
      <c r="D1135" s="1">
        <f>BILANCA!E157</f>
        <v>637774.52999999991</v>
      </c>
      <c r="E1135" s="1">
        <v>0</v>
      </c>
      <c r="F1135" s="1">
        <v>0</v>
      </c>
      <c r="G1135" s="2">
        <f t="shared" si="22"/>
        <v>265369.89463999995</v>
      </c>
      <c r="H1135" s="2">
        <f t="shared" si="23"/>
        <v>0.96000000007916242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179841.35</v>
      </c>
      <c r="D1136" s="1">
        <f>BILANCA!E158</f>
        <v>265746.37</v>
      </c>
      <c r="E1136" s="1">
        <v>0</v>
      </c>
      <c r="F1136" s="1">
        <v>0</v>
      </c>
      <c r="G1136" s="2">
        <f t="shared" si="22"/>
        <v>108834.11577</v>
      </c>
      <c r="H1136" s="2">
        <f t="shared" si="23"/>
        <v>0.72000000000116415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92308.09</v>
      </c>
      <c r="D1137" s="1">
        <f>BILANCA!E159</f>
        <v>98589.63999999997</v>
      </c>
      <c r="E1137" s="1">
        <v>0</v>
      </c>
      <c r="F1137" s="1">
        <v>0</v>
      </c>
      <c r="G1137" s="2">
        <f t="shared" si="22"/>
        <v>44581.054979999986</v>
      </c>
      <c r="H1137" s="2">
        <f t="shared" si="23"/>
        <v>0.45000000002619345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234666.5</v>
      </c>
      <c r="D1141" s="1">
        <f>BILANCA!E163</f>
        <v>309453.46000000002</v>
      </c>
      <c r="E1141" s="1">
        <v>0</v>
      </c>
      <c r="F1141" s="1">
        <v>0</v>
      </c>
      <c r="G1141" s="2">
        <f t="shared" si="22"/>
        <v>134864.60036000001</v>
      </c>
      <c r="H1141" s="2">
        <f t="shared" si="23"/>
        <v>0.96000000002095476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27439.13</v>
      </c>
      <c r="E1142" s="1">
        <v>0</v>
      </c>
      <c r="F1142" s="1">
        <v>0</v>
      </c>
      <c r="G1142" s="2">
        <f t="shared" si="22"/>
        <v>8725.6433400000005</v>
      </c>
      <c r="H1142" s="2">
        <f t="shared" si="23"/>
        <v>0.13000000000101863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52943.87</v>
      </c>
      <c r="D1143" s="1">
        <f>BILANCA!E165</f>
        <v>32489.56</v>
      </c>
      <c r="E1143" s="1">
        <v>0</v>
      </c>
      <c r="F1143" s="1">
        <v>0</v>
      </c>
      <c r="G1143" s="2">
        <f t="shared" si="22"/>
        <v>18867.678400000001</v>
      </c>
      <c r="H1143" s="2">
        <f t="shared" si="23"/>
        <v>0.56999999999607098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52943.87</v>
      </c>
      <c r="D1147" s="1">
        <f>BILANCA!E169</f>
        <v>5050.43</v>
      </c>
      <c r="E1147" s="1">
        <v>0</v>
      </c>
      <c r="F1147" s="1">
        <v>0</v>
      </c>
      <c r="G1147" s="2">
        <f t="shared" si="22"/>
        <v>10339.335720000001</v>
      </c>
      <c r="H1147" s="2">
        <f t="shared" si="23"/>
        <v>0.55999999999767169</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10150859.110000001</v>
      </c>
      <c r="D1152" s="1">
        <f>BILANCA!E175</f>
        <v>12066263.289999999</v>
      </c>
      <c r="E1152" s="1">
        <v>0</v>
      </c>
      <c r="F1152" s="1">
        <v>0</v>
      </c>
      <c r="G1152" s="2">
        <f t="shared" si="22"/>
        <v>5793892.1816100003</v>
      </c>
      <c r="H1152" s="2">
        <f t="shared" si="23"/>
        <v>0.40000000037252903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126695.96</v>
      </c>
      <c r="D1153" s="1">
        <f>BILANCA!E176</f>
        <v>269065.99999999994</v>
      </c>
      <c r="E1153" s="1">
        <v>0</v>
      </c>
      <c r="F1153" s="1">
        <v>0</v>
      </c>
      <c r="G1153" s="2">
        <f t="shared" si="22"/>
        <v>113020.75319999999</v>
      </c>
      <c r="H1153" s="2">
        <f t="shared" si="23"/>
        <v>4.0000000051804818E-2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96549.66</v>
      </c>
      <c r="D1154" s="1">
        <f>BILANCA!E177</f>
        <v>94992.449999999881</v>
      </c>
      <c r="E1154" s="1">
        <v>0</v>
      </c>
      <c r="F1154" s="1">
        <v>0</v>
      </c>
      <c r="G1154" s="2">
        <f t="shared" si="22"/>
        <v>48997.409759999966</v>
      </c>
      <c r="H1154" s="2">
        <f t="shared" si="23"/>
        <v>0.78999999987718184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6384.84</v>
      </c>
      <c r="D1155" s="1">
        <f>BILANCA!E178</f>
        <v>28627.729999999981</v>
      </c>
      <c r="E1155" s="1">
        <v>0</v>
      </c>
      <c r="F1155" s="1">
        <v>0</v>
      </c>
      <c r="G1155" s="2">
        <f t="shared" si="22"/>
        <v>10946.131599999993</v>
      </c>
      <c r="H1155" s="2">
        <f t="shared" si="23"/>
        <v>0.43000000001848093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71619.41</v>
      </c>
      <c r="D1156" s="1">
        <f>BILANCA!E179</f>
        <v>49408.769999999902</v>
      </c>
      <c r="E1156" s="1">
        <v>0</v>
      </c>
      <c r="F1156" s="1">
        <v>0</v>
      </c>
      <c r="G1156" s="2">
        <f t="shared" si="22"/>
        <v>29485.592349999963</v>
      </c>
      <c r="H1156" s="2">
        <f t="shared" si="23"/>
        <v>0.64000000010128133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323.94</v>
      </c>
      <c r="D1157" s="1">
        <f>BILANCA!E180</f>
        <v>368.94999999999982</v>
      </c>
      <c r="E1157" s="1">
        <v>0</v>
      </c>
      <c r="F1157" s="1">
        <v>0</v>
      </c>
      <c r="G1157" s="2">
        <f t="shared" si="22"/>
        <v>184.76015999999993</v>
      </c>
      <c r="H1157" s="2">
        <f t="shared" si="23"/>
        <v>0.11000000000018417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323.94</v>
      </c>
      <c r="D1160" s="1">
        <f>BILANCA!E183</f>
        <v>368.94999999999982</v>
      </c>
      <c r="E1160" s="1">
        <v>0</v>
      </c>
      <c r="F1160" s="1">
        <v>0</v>
      </c>
      <c r="G1160" s="2">
        <f t="shared" si="22"/>
        <v>187.94567999999992</v>
      </c>
      <c r="H1160" s="2">
        <f t="shared" si="23"/>
        <v>0.11000000000018417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250</v>
      </c>
      <c r="D1163" s="1">
        <f>BILANCA!E186</f>
        <v>170</v>
      </c>
      <c r="E1163" s="1">
        <v>0</v>
      </c>
      <c r="F1163" s="1">
        <v>0</v>
      </c>
      <c r="G1163" s="2">
        <f t="shared" si="22"/>
        <v>106.19999999999999</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17971.47</v>
      </c>
      <c r="D1165" s="1">
        <f>BILANCA!E188</f>
        <v>16417</v>
      </c>
      <c r="E1165" s="1">
        <v>0</v>
      </c>
      <c r="F1165" s="1">
        <v>0</v>
      </c>
      <c r="G1165" s="2">
        <f t="shared" si="22"/>
        <v>9246.5955400000003</v>
      </c>
      <c r="H1165" s="2">
        <f t="shared" si="23"/>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174073.55000000005</v>
      </c>
      <c r="E1166" s="1">
        <v>0</v>
      </c>
      <c r="F1166" s="1">
        <v>0</v>
      </c>
      <c r="G1166" s="2">
        <f t="shared" si="22"/>
        <v>63710.919300000016</v>
      </c>
      <c r="H1166" s="2">
        <f t="shared" si="23"/>
        <v>0.44999999995343387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30146.3</v>
      </c>
      <c r="D1183" s="1">
        <f>BILANCA!E206</f>
        <v>0</v>
      </c>
      <c r="E1183" s="1">
        <v>0</v>
      </c>
      <c r="F1183" s="1">
        <v>0</v>
      </c>
      <c r="G1183" s="2">
        <f t="shared" si="22"/>
        <v>6029.26</v>
      </c>
      <c r="H1183" s="2">
        <f t="shared" si="23"/>
        <v>0.2999999999992724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30146.3</v>
      </c>
      <c r="D1184" s="1">
        <f>BILANCA!E207</f>
        <v>0</v>
      </c>
      <c r="E1184" s="1">
        <v>0</v>
      </c>
      <c r="F1184" s="1">
        <v>0</v>
      </c>
      <c r="G1184" s="2">
        <f t="shared" si="22"/>
        <v>6059.4063000000006</v>
      </c>
      <c r="H1184" s="2">
        <f t="shared" si="23"/>
        <v>0.2999999999992724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30146.3</v>
      </c>
      <c r="D1194" s="1">
        <f>BILANCA!E217</f>
        <v>0</v>
      </c>
      <c r="E1194" s="1">
        <v>0</v>
      </c>
      <c r="F1194" s="1">
        <v>0</v>
      </c>
      <c r="G1194" s="2">
        <f t="shared" si="22"/>
        <v>6360.8692999999994</v>
      </c>
      <c r="H1194" s="2">
        <f t="shared" si="23"/>
        <v>0.2999999999992724</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10024163.15</v>
      </c>
      <c r="D1214" s="1">
        <f>BILANCA!E237</f>
        <v>11797197.289999999</v>
      </c>
      <c r="E1214" s="1">
        <v>0</v>
      </c>
      <c r="F1214" s="1">
        <v>0</v>
      </c>
      <c r="G1214" s="2">
        <f t="shared" si="22"/>
        <v>7765886.8356299996</v>
      </c>
      <c r="H1214" s="2">
        <f t="shared" si="23"/>
        <v>0.43999999947845936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9097601.0499999989</v>
      </c>
      <c r="D1215" s="1">
        <f>BILANCA!E238</f>
        <v>10763926.33</v>
      </c>
      <c r="E1215" s="1">
        <v>0</v>
      </c>
      <c r="F1215" s="1">
        <v>0</v>
      </c>
      <c r="G1215" s="2">
        <f t="shared" si="22"/>
        <v>7105105.2607200006</v>
      </c>
      <c r="H1215" s="2">
        <f t="shared" si="23"/>
        <v>0.37999999895691872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9127747.3499999996</v>
      </c>
      <c r="D1216" s="1">
        <f>BILANCA!E239</f>
        <v>10763926.33</v>
      </c>
      <c r="E1216" s="1">
        <v>0</v>
      </c>
      <c r="F1216" s="1">
        <v>0</v>
      </c>
      <c r="G1216" s="2">
        <f t="shared" si="22"/>
        <v>7142754.8023300003</v>
      </c>
      <c r="H1216" s="2">
        <f t="shared" si="23"/>
        <v>0.67999999970197678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8712447.4000000004</v>
      </c>
      <c r="D1217" s="1">
        <f>BILANCA!E240</f>
        <v>10348626.380000001</v>
      </c>
      <c r="E1217" s="1">
        <v>0</v>
      </c>
      <c r="F1217" s="1">
        <v>0</v>
      </c>
      <c r="G1217" s="2">
        <f t="shared" si="22"/>
        <v>6881869.8374400008</v>
      </c>
      <c r="H1217" s="2">
        <f t="shared" si="23"/>
        <v>0.7800000011920929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415299.95</v>
      </c>
      <c r="D1218" s="1">
        <f>BILANCA!E241</f>
        <v>415299.95</v>
      </c>
      <c r="E1218" s="1">
        <v>0</v>
      </c>
      <c r="F1218" s="1">
        <v>0</v>
      </c>
      <c r="G1218" s="2">
        <f t="shared" si="22"/>
        <v>292786.46474999998</v>
      </c>
      <c r="H1218" s="2">
        <f t="shared" si="23"/>
        <v>9.9999999976716936E-2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30146.3</v>
      </c>
      <c r="D1219" s="1">
        <f>BILANCA!E242</f>
        <v>0</v>
      </c>
      <c r="E1219" s="1">
        <v>0</v>
      </c>
      <c r="F1219" s="1">
        <v>0</v>
      </c>
      <c r="G1219" s="2">
        <f t="shared" si="22"/>
        <v>7114.5267999999996</v>
      </c>
      <c r="H1219" s="2">
        <f t="shared" si="23"/>
        <v>0.2999999999992724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30146.3</v>
      </c>
      <c r="D1220" s="1">
        <f>BILANCA!E243</f>
        <v>0</v>
      </c>
      <c r="E1220" s="1">
        <v>0</v>
      </c>
      <c r="F1220" s="1">
        <v>0</v>
      </c>
      <c r="G1220" s="2">
        <f t="shared" si="22"/>
        <v>7144.6730999999991</v>
      </c>
      <c r="H1220" s="2">
        <f t="shared" si="23"/>
        <v>0.2999999999992724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312310.45000000019</v>
      </c>
      <c r="D1222" s="1">
        <f>BILANCA!E245</f>
        <v>209028.44999999995</v>
      </c>
      <c r="E1222" s="1">
        <v>0</v>
      </c>
      <c r="F1222" s="1">
        <v>0</v>
      </c>
      <c r="G1222" s="2">
        <f t="shared" si="22"/>
        <v>174557.79665000003</v>
      </c>
      <c r="H1222" s="2">
        <f t="shared" si="23"/>
        <v>0.90000000013969839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1119234.9100000001</v>
      </c>
      <c r="D1223" s="1">
        <f>BILANCA!E246</f>
        <v>1039287.7599999998</v>
      </c>
      <c r="E1223" s="1">
        <v>0</v>
      </c>
      <c r="F1223" s="1">
        <v>0</v>
      </c>
      <c r="G1223" s="2">
        <f t="shared" si="22"/>
        <v>767474.50319999992</v>
      </c>
      <c r="H1223" s="2">
        <f t="shared" si="23"/>
        <v>0.33000000007450581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1092088.5900000001</v>
      </c>
      <c r="D1224" s="1">
        <f>BILANCA!E247</f>
        <v>1039287.7599999998</v>
      </c>
      <c r="E1224" s="1">
        <v>0</v>
      </c>
      <c r="F1224" s="1">
        <v>0</v>
      </c>
      <c r="G1224" s="2">
        <f t="shared" si="22"/>
        <v>764130.05050999997</v>
      </c>
      <c r="H1224" s="2">
        <f t="shared" si="23"/>
        <v>0.65000000013969839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27146.32</v>
      </c>
      <c r="D1226" s="1">
        <f>BILANCA!E249</f>
        <v>0</v>
      </c>
      <c r="E1226" s="1">
        <v>0</v>
      </c>
      <c r="F1226" s="1">
        <v>0</v>
      </c>
      <c r="G1226" s="2">
        <f t="shared" si="22"/>
        <v>6596.5557600000002</v>
      </c>
      <c r="H1226" s="2">
        <f t="shared" si="23"/>
        <v>0.31999999999970896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806924.46</v>
      </c>
      <c r="D1227" s="1">
        <f>BILANCA!E250</f>
        <v>830259.30999999982</v>
      </c>
      <c r="E1227" s="1">
        <v>0</v>
      </c>
      <c r="F1227" s="1">
        <v>0</v>
      </c>
      <c r="G1227" s="2">
        <f t="shared" si="22"/>
        <v>602056.11151999992</v>
      </c>
      <c r="H1227" s="2">
        <f t="shared" si="23"/>
        <v>0.76999999978579581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806924.46</v>
      </c>
      <c r="D1229" s="1">
        <f>BILANCA!E252</f>
        <v>827259.30999999982</v>
      </c>
      <c r="E1229" s="1">
        <v>0</v>
      </c>
      <c r="F1229" s="1">
        <v>0</v>
      </c>
      <c r="G1229" s="2">
        <f t="shared" si="22"/>
        <v>605514.99767999991</v>
      </c>
      <c r="H1229" s="2">
        <f t="shared" si="23"/>
        <v>0.76999999978579581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3000</v>
      </c>
      <c r="E1230" s="1">
        <v>0</v>
      </c>
      <c r="F1230" s="1">
        <v>0</v>
      </c>
      <c r="G1230" s="2">
        <f t="shared" si="22"/>
        <v>1482</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614251.65</v>
      </c>
      <c r="D1232" s="1">
        <f>BILANCA!E255</f>
        <v>796803.37999999989</v>
      </c>
      <c r="E1232" s="1">
        <v>0</v>
      </c>
      <c r="F1232" s="1">
        <v>0</v>
      </c>
      <c r="G1232" s="2">
        <f t="shared" si="22"/>
        <v>549756.74408999993</v>
      </c>
      <c r="H1232" s="2">
        <f t="shared" si="23"/>
        <v>0.72999999986495823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27439.13</v>
      </c>
      <c r="E1233" s="1">
        <v>0</v>
      </c>
      <c r="F1233" s="1">
        <v>0</v>
      </c>
      <c r="G1233" s="2">
        <f t="shared" si="22"/>
        <v>13719.565000000001</v>
      </c>
      <c r="H1233" s="2">
        <f t="shared" si="23"/>
        <v>0.13000000000101863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251827.87</v>
      </c>
      <c r="D1236" s="1">
        <f>BILANCA!E259</f>
        <v>759232.83</v>
      </c>
      <c r="E1236" s="1">
        <v>0</v>
      </c>
      <c r="F1236" s="1">
        <v>0</v>
      </c>
      <c r="G1236" s="2">
        <f t="shared" si="22"/>
        <v>447884.26309000002</v>
      </c>
      <c r="H1236" s="2">
        <f t="shared" si="23"/>
        <v>0.30000000004656613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251827.87</v>
      </c>
      <c r="D1237" s="1">
        <f>BILANCA!E260</f>
        <v>759232.83</v>
      </c>
      <c r="E1237" s="1">
        <v>0</v>
      </c>
      <c r="F1237" s="1">
        <v>0</v>
      </c>
      <c r="G1237" s="2">
        <f t="shared" si="22"/>
        <v>449654.55661999999</v>
      </c>
      <c r="H1237" s="2">
        <f t="shared" si="23"/>
        <v>0.30000000004656613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470305.51</v>
      </c>
      <c r="D1240" s="1">
        <f>BILANCA!E264</f>
        <v>480287.53</v>
      </c>
      <c r="E1240" s="1">
        <v>0</v>
      </c>
      <c r="F1240" s="1">
        <v>0</v>
      </c>
      <c r="G1240" s="2">
        <f t="shared" si="22"/>
        <v>367736.30649000005</v>
      </c>
      <c r="H1240" s="2">
        <f t="shared" si="23"/>
        <v>0.9599999999627471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378612.64</v>
      </c>
      <c r="D1241" s="1">
        <f>BILANCA!E265</f>
        <v>625969.31000000006</v>
      </c>
      <c r="E1241" s="1">
        <v>0</v>
      </c>
      <c r="F1241" s="1">
        <v>0</v>
      </c>
      <c r="G1241" s="2">
        <f t="shared" si="22"/>
        <v>420682.22508000006</v>
      </c>
      <c r="H1241" s="2">
        <f t="shared" si="23"/>
        <v>0.67000000004190952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52943.87</v>
      </c>
      <c r="D1242" s="1">
        <f>BILANCA!E266</f>
        <v>32489.56</v>
      </c>
      <c r="E1242" s="1">
        <v>0</v>
      </c>
      <c r="F1242" s="1">
        <v>0</v>
      </c>
      <c r="G1242" s="2">
        <f t="shared" ref="G1242:G1479" si="24">B1242/1000*C1242+B1242/500*D1242</f>
        <v>30542.054410000004</v>
      </c>
      <c r="H1242" s="2">
        <f t="shared" si="23"/>
        <v>0.56999999999607098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1872.54</v>
      </c>
      <c r="D1245" s="1">
        <f>BILANCA!E269</f>
        <v>43.850000000002183</v>
      </c>
      <c r="E1245" s="1">
        <v>0</v>
      </c>
      <c r="F1245" s="1">
        <v>0</v>
      </c>
      <c r="G1245" s="2">
        <f t="shared" si="24"/>
        <v>513.58288000000118</v>
      </c>
      <c r="H1245" s="2">
        <f t="shared" si="23"/>
        <v>0.60999999999785359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96549.66</v>
      </c>
      <c r="D1264" s="1">
        <f>BILANCA!E288</f>
        <v>94992.45</v>
      </c>
      <c r="E1264" s="1">
        <v>0</v>
      </c>
      <c r="F1264" s="1">
        <v>0</v>
      </c>
      <c r="G1264" s="2">
        <f t="shared" si="24"/>
        <v>80516.211360000001</v>
      </c>
      <c r="H1264" s="2">
        <f t="shared" si="23"/>
        <v>0.78999999999359716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174073.55</v>
      </c>
      <c r="E1266" s="1">
        <v>0</v>
      </c>
      <c r="F1266" s="1">
        <v>0</v>
      </c>
      <c r="G1266" s="2">
        <f t="shared" si="24"/>
        <v>98525.629299999986</v>
      </c>
      <c r="H1266" s="2">
        <f t="shared" si="23"/>
        <v>0.45000000001164153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30146.3</v>
      </c>
      <c r="D1270" s="1">
        <f>BILANCA!E294</f>
        <v>0</v>
      </c>
      <c r="E1270" s="1">
        <v>0</v>
      </c>
      <c r="F1270" s="1">
        <v>0</v>
      </c>
      <c r="G1270" s="2">
        <f t="shared" si="24"/>
        <v>8651.9880999999987</v>
      </c>
      <c r="H1270" s="2">
        <f t="shared" si="23"/>
        <v>0.2999999999992724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16324.88</v>
      </c>
      <c r="D1273" s="1">
        <f>BILANCA!E297</f>
        <v>16324.880000000005</v>
      </c>
      <c r="E1273" s="1">
        <v>0</v>
      </c>
      <c r="F1273" s="1">
        <v>0</v>
      </c>
      <c r="G1273" s="2">
        <f t="shared" si="24"/>
        <v>14202.645600000003</v>
      </c>
      <c r="H1273" s="2">
        <f t="shared" si="23"/>
        <v>0.23999999999614374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13.27</v>
      </c>
      <c r="D1274" s="1">
        <f>BILANCA!E298</f>
        <v>13.269999999989523</v>
      </c>
      <c r="E1274" s="1">
        <v>0</v>
      </c>
      <c r="F1274" s="1">
        <v>0</v>
      </c>
      <c r="G1274" s="2">
        <f t="shared" si="24"/>
        <v>11.584709999993901</v>
      </c>
      <c r="H1274" s="2">
        <f t="shared" si="23"/>
        <v>0.53999999998952219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1633.24</v>
      </c>
      <c r="D1275" s="1">
        <f>BILANCA!E299</f>
        <v>78.769999999996799</v>
      </c>
      <c r="E1275" s="1">
        <v>0</v>
      </c>
      <c r="F1275" s="1">
        <v>0</v>
      </c>
      <c r="G1275" s="2">
        <f t="shared" si="24"/>
        <v>522.90775999999812</v>
      </c>
      <c r="H1275" s="2">
        <f t="shared" si="23"/>
        <v>0.47000000000321052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763086.44000000006</v>
      </c>
      <c r="D1299" s="6">
        <f>'RAS-funkcijski'!E5</f>
        <v>701104.6</v>
      </c>
      <c r="E1299" s="6">
        <v>0</v>
      </c>
      <c r="F1299" s="6">
        <v>0</v>
      </c>
      <c r="G1299" s="7">
        <f t="shared" si="24"/>
        <v>2165.2956400000003</v>
      </c>
      <c r="H1299" s="7">
        <f t="shared" si="23"/>
        <v>0.84000000008381903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239668.79</v>
      </c>
      <c r="D1300" s="1">
        <f>'RAS-funkcijski'!E6</f>
        <v>260736.49</v>
      </c>
      <c r="E1300" s="1">
        <v>0</v>
      </c>
      <c r="F1300" s="1">
        <v>0</v>
      </c>
      <c r="G1300" s="2">
        <f t="shared" si="24"/>
        <v>1522.2835399999999</v>
      </c>
      <c r="H1300" s="2">
        <f t="shared" si="23"/>
        <v>0.6999999999825377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239668.79</v>
      </c>
      <c r="D1301" s="1">
        <f>'RAS-funkcijski'!E7</f>
        <v>260736.49</v>
      </c>
      <c r="E1301" s="1">
        <v>0</v>
      </c>
      <c r="F1301" s="1">
        <v>0</v>
      </c>
      <c r="G1301" s="2">
        <f t="shared" si="24"/>
        <v>2283.4253100000001</v>
      </c>
      <c r="H1301" s="2">
        <f t="shared" si="23"/>
        <v>0.6999999999825377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520683.49</v>
      </c>
      <c r="D1307" s="1">
        <f>'RAS-funkcijski'!E13</f>
        <v>437633.95</v>
      </c>
      <c r="E1307" s="1">
        <v>0</v>
      </c>
      <c r="F1307" s="1">
        <v>0</v>
      </c>
      <c r="G1307" s="2">
        <f t="shared" si="24"/>
        <v>12563.56251</v>
      </c>
      <c r="H1307" s="2">
        <f t="shared" si="23"/>
        <v>0.53999999997904524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520683.49</v>
      </c>
      <c r="D1310" s="1">
        <f>'RAS-funkcijski'!E16</f>
        <v>437633.95</v>
      </c>
      <c r="E1310" s="1">
        <v>0</v>
      </c>
      <c r="F1310" s="1">
        <v>0</v>
      </c>
      <c r="G1310" s="2">
        <f t="shared" si="24"/>
        <v>16751.416679999998</v>
      </c>
      <c r="H1310" s="2">
        <f t="shared" si="23"/>
        <v>0.53999999997904524</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2734.16</v>
      </c>
      <c r="D1313" s="1">
        <f>'RAS-funkcijski'!E19</f>
        <v>2734.16</v>
      </c>
      <c r="E1313" s="1">
        <v>0</v>
      </c>
      <c r="F1313" s="1">
        <v>0</v>
      </c>
      <c r="G1313" s="2">
        <f t="shared" si="24"/>
        <v>123.0372</v>
      </c>
      <c r="H1313" s="2">
        <f t="shared" si="23"/>
        <v>0.31999999999970896</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30126.760000000002</v>
      </c>
      <c r="D1322" s="1">
        <f>'RAS-funkcijski'!E28</f>
        <v>40021.040000000001</v>
      </c>
      <c r="E1322" s="1">
        <v>0</v>
      </c>
      <c r="F1322" s="1">
        <v>0</v>
      </c>
      <c r="G1322" s="2">
        <f t="shared" si="24"/>
        <v>2644.0521600000002</v>
      </c>
      <c r="H1322" s="2">
        <f t="shared" si="23"/>
        <v>0.27999999999883585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23000</v>
      </c>
      <c r="D1324" s="1">
        <f>'RAS-funkcijski'!E30</f>
        <v>33500</v>
      </c>
      <c r="E1324" s="1">
        <v>0</v>
      </c>
      <c r="F1324" s="1">
        <v>0</v>
      </c>
      <c r="G1324" s="2">
        <f t="shared" si="24"/>
        <v>2340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7126.76</v>
      </c>
      <c r="D1328" s="1">
        <f>'RAS-funkcijski'!E34</f>
        <v>6521.04</v>
      </c>
      <c r="E1328" s="1">
        <v>0</v>
      </c>
      <c r="F1328" s="1">
        <v>0</v>
      </c>
      <c r="G1328" s="2">
        <f t="shared" si="24"/>
        <v>605.0652</v>
      </c>
      <c r="H1328" s="2">
        <f t="shared" si="23"/>
        <v>0.27999999999974534</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300772.23</v>
      </c>
      <c r="D1329" s="1">
        <f>'RAS-funkcijski'!E35</f>
        <v>295032.11</v>
      </c>
      <c r="E1329" s="1">
        <v>0</v>
      </c>
      <c r="F1329" s="1">
        <v>0</v>
      </c>
      <c r="G1329" s="2">
        <f t="shared" si="24"/>
        <v>27615.929949999998</v>
      </c>
      <c r="H1329" s="2">
        <f t="shared" si="23"/>
        <v>0.33999999996740371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5473.86</v>
      </c>
      <c r="E1330" s="1">
        <v>0</v>
      </c>
      <c r="F1330" s="1">
        <v>0</v>
      </c>
      <c r="G1330" s="2">
        <f t="shared" si="24"/>
        <v>350.32704000000001</v>
      </c>
      <c r="H1330" s="2">
        <f t="shared" si="23"/>
        <v>0.14000000000032742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5473.86</v>
      </c>
      <c r="E1331" s="1">
        <v>0</v>
      </c>
      <c r="F1331" s="1">
        <v>0</v>
      </c>
      <c r="G1331" s="2">
        <f t="shared" si="24"/>
        <v>361.27476000000001</v>
      </c>
      <c r="H1331" s="2">
        <f t="shared" si="23"/>
        <v>0.14000000000032742</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298172.23</v>
      </c>
      <c r="D1348" s="1">
        <f>'RAS-funkcijski'!E54</f>
        <v>289558.25</v>
      </c>
      <c r="E1348" s="1">
        <v>0</v>
      </c>
      <c r="F1348" s="1">
        <v>0</v>
      </c>
      <c r="G1348" s="2">
        <f t="shared" si="24"/>
        <v>43864.436499999996</v>
      </c>
      <c r="H1348" s="2">
        <f t="shared" si="27"/>
        <v>0.47999999998137355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298172.23</v>
      </c>
      <c r="D1349" s="1">
        <f>'RAS-funkcijski'!E55</f>
        <v>287195.2</v>
      </c>
      <c r="E1349" s="1">
        <v>0</v>
      </c>
      <c r="F1349" s="1">
        <v>0</v>
      </c>
      <c r="G1349" s="2">
        <f t="shared" si="24"/>
        <v>44500.694129999996</v>
      </c>
      <c r="H1349" s="2">
        <f t="shared" si="27"/>
        <v>0.42999999999301508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2363.0500000000002</v>
      </c>
      <c r="E1353" s="1">
        <v>0</v>
      </c>
      <c r="F1353" s="1">
        <v>0</v>
      </c>
      <c r="G1353" s="2">
        <f t="shared" si="24"/>
        <v>259.93550000000005</v>
      </c>
      <c r="H1353" s="2">
        <f t="shared" si="27"/>
        <v>5.0000000000181899E-2</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2600</v>
      </c>
      <c r="D1368" s="1">
        <f>'RAS-funkcijski'!E74</f>
        <v>0</v>
      </c>
      <c r="E1368" s="1">
        <v>0</v>
      </c>
      <c r="F1368" s="1">
        <v>0</v>
      </c>
      <c r="G1368" s="2">
        <f t="shared" si="24"/>
        <v>182.00000000000003</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149446.88</v>
      </c>
      <c r="E1369" s="1">
        <v>0</v>
      </c>
      <c r="F1369" s="1">
        <v>0</v>
      </c>
      <c r="G1369" s="2">
        <f t="shared" si="24"/>
        <v>21221.45696</v>
      </c>
      <c r="H1369" s="2">
        <f t="shared" si="27"/>
        <v>0.11999999999534339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149446.88</v>
      </c>
      <c r="E1375" s="1">
        <v>0</v>
      </c>
      <c r="F1375" s="1">
        <v>0</v>
      </c>
      <c r="G1375" s="2">
        <f t="shared" si="24"/>
        <v>23014.819520000001</v>
      </c>
      <c r="H1375" s="2">
        <f t="shared" si="27"/>
        <v>0.11999999999534339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589882.82000000007</v>
      </c>
      <c r="D1376" s="1">
        <f>'RAS-funkcijski'!E82</f>
        <v>1679266.1099999999</v>
      </c>
      <c r="E1376" s="1">
        <v>0</v>
      </c>
      <c r="F1376" s="1">
        <v>0</v>
      </c>
      <c r="G1376" s="2">
        <f t="shared" si="24"/>
        <v>307976.37312</v>
      </c>
      <c r="H1376" s="2">
        <f t="shared" si="27"/>
        <v>0.28999999980442226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456711.63</v>
      </c>
      <c r="D1378" s="1">
        <f>'RAS-funkcijski'!E84</f>
        <v>1464929.73</v>
      </c>
      <c r="E1378" s="1">
        <v>0</v>
      </c>
      <c r="F1378" s="1">
        <v>0</v>
      </c>
      <c r="G1378" s="2">
        <f t="shared" si="24"/>
        <v>270925.68719999999</v>
      </c>
      <c r="H1378" s="2">
        <f t="shared" si="27"/>
        <v>0.64000000001396984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133171.19</v>
      </c>
      <c r="D1380" s="1">
        <f>'RAS-funkcijski'!E86</f>
        <v>214336.38</v>
      </c>
      <c r="E1380" s="1">
        <v>0</v>
      </c>
      <c r="F1380" s="1">
        <v>0</v>
      </c>
      <c r="G1380" s="2">
        <f t="shared" si="24"/>
        <v>46071.203900000008</v>
      </c>
      <c r="H1380" s="2">
        <f t="shared" si="27"/>
        <v>0.57000000000698492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37830.15</v>
      </c>
      <c r="D1383" s="1">
        <f>'RAS-funkcijski'!E89</f>
        <v>73986.62</v>
      </c>
      <c r="E1383" s="1">
        <v>0</v>
      </c>
      <c r="F1383" s="1">
        <v>0</v>
      </c>
      <c r="G1383" s="2">
        <f t="shared" si="24"/>
        <v>15793.28815</v>
      </c>
      <c r="H1383" s="2">
        <f t="shared" si="27"/>
        <v>0.5300000000061118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37830.15</v>
      </c>
      <c r="D1400" s="1">
        <f>'RAS-funkcijski'!E106</f>
        <v>73986.62</v>
      </c>
      <c r="E1400" s="1">
        <v>0</v>
      </c>
      <c r="F1400" s="1">
        <v>0</v>
      </c>
      <c r="G1400" s="2">
        <f t="shared" si="24"/>
        <v>18951.945779999998</v>
      </c>
      <c r="H1400" s="2">
        <f t="shared" si="27"/>
        <v>0.5300000000061118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60900</v>
      </c>
      <c r="D1401" s="1">
        <f>'RAS-funkcijski'!E107</f>
        <v>61100</v>
      </c>
      <c r="E1401" s="1">
        <v>0</v>
      </c>
      <c r="F1401" s="1">
        <v>0</v>
      </c>
      <c r="G1401" s="2">
        <f t="shared" si="24"/>
        <v>18859.3</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31700</v>
      </c>
      <c r="D1402" s="1">
        <f>'RAS-funkcijski'!E108</f>
        <v>32300</v>
      </c>
      <c r="E1402" s="1">
        <v>0</v>
      </c>
      <c r="F1402" s="1">
        <v>0</v>
      </c>
      <c r="G1402" s="2">
        <f t="shared" si="24"/>
        <v>10015.199999999999</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15200</v>
      </c>
      <c r="D1403" s="1">
        <f>'RAS-funkcijski'!E109</f>
        <v>13800</v>
      </c>
      <c r="E1403" s="1">
        <v>0</v>
      </c>
      <c r="F1403" s="1">
        <v>0</v>
      </c>
      <c r="G1403" s="2">
        <f t="shared" si="24"/>
        <v>4494</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14000</v>
      </c>
      <c r="D1405" s="1">
        <f>'RAS-funkcijski'!E111</f>
        <v>15000</v>
      </c>
      <c r="E1405" s="1">
        <v>0</v>
      </c>
      <c r="F1405" s="1">
        <v>0</v>
      </c>
      <c r="G1405" s="2">
        <f t="shared" si="24"/>
        <v>4708</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38437.97</v>
      </c>
      <c r="D1408" s="1">
        <f>'RAS-funkcijski'!E114</f>
        <v>85954.7</v>
      </c>
      <c r="E1408" s="1">
        <v>0</v>
      </c>
      <c r="F1408" s="1">
        <v>0</v>
      </c>
      <c r="G1408" s="2">
        <f t="shared" si="24"/>
        <v>23138.2107</v>
      </c>
      <c r="H1408" s="2">
        <f t="shared" si="27"/>
        <v>0.33000000000174623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21311.22</v>
      </c>
      <c r="D1409" s="1">
        <f>'RAS-funkcijski'!E115</f>
        <v>69117.58</v>
      </c>
      <c r="E1409" s="1">
        <v>0</v>
      </c>
      <c r="F1409" s="1">
        <v>0</v>
      </c>
      <c r="G1409" s="2">
        <f t="shared" si="24"/>
        <v>17709.64818</v>
      </c>
      <c r="H1409" s="2">
        <f t="shared" si="27"/>
        <v>0.63999999999941792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15999.74</v>
      </c>
      <c r="D1410" s="1">
        <f>'RAS-funkcijski'!E116</f>
        <v>22659.79</v>
      </c>
      <c r="E1410" s="1">
        <v>0</v>
      </c>
      <c r="F1410" s="1">
        <v>0</v>
      </c>
      <c r="G1410" s="2">
        <f t="shared" si="24"/>
        <v>6867.7638400000005</v>
      </c>
      <c r="H1410" s="2">
        <f t="shared" si="27"/>
        <v>0.46999999999934516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5311.48</v>
      </c>
      <c r="D1411" s="1">
        <f>'RAS-funkcijski'!E117</f>
        <v>46457.79</v>
      </c>
      <c r="E1411" s="1">
        <v>0</v>
      </c>
      <c r="F1411" s="1">
        <v>0</v>
      </c>
      <c r="G1411" s="2">
        <f t="shared" si="24"/>
        <v>11099.65778</v>
      </c>
      <c r="H1411" s="2">
        <f t="shared" si="27"/>
        <v>0.68999999999869033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10295.870000000001</v>
      </c>
      <c r="D1412" s="1">
        <f>'RAS-funkcijski'!E118</f>
        <v>10837.12</v>
      </c>
      <c r="E1412" s="1">
        <v>0</v>
      </c>
      <c r="F1412" s="1">
        <v>0</v>
      </c>
      <c r="G1412" s="2">
        <f t="shared" si="24"/>
        <v>3644.5925400000006</v>
      </c>
      <c r="H1412" s="2">
        <f t="shared" si="27"/>
        <v>0.25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10295.870000000001</v>
      </c>
      <c r="D1413" s="1">
        <f>'RAS-funkcijski'!E119</f>
        <v>10837.12</v>
      </c>
      <c r="E1413" s="1">
        <v>0</v>
      </c>
      <c r="F1413" s="1">
        <v>0</v>
      </c>
      <c r="G1413" s="2">
        <f t="shared" si="24"/>
        <v>3676.5626500000003</v>
      </c>
      <c r="H1413" s="2">
        <f t="shared" si="27"/>
        <v>0.25</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6830.88</v>
      </c>
      <c r="D1416" s="1">
        <f>'RAS-funkcijski'!E122</f>
        <v>6000</v>
      </c>
      <c r="E1416" s="1">
        <v>0</v>
      </c>
      <c r="F1416" s="1">
        <v>0</v>
      </c>
      <c r="G1416" s="2">
        <f t="shared" si="24"/>
        <v>2222.0438399999998</v>
      </c>
      <c r="H1416" s="2">
        <f t="shared" si="27"/>
        <v>0.11999999999989086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6830.88</v>
      </c>
      <c r="D1417" s="1">
        <f>'RAS-funkcijski'!E123</f>
        <v>6000</v>
      </c>
      <c r="E1417" s="1">
        <v>0</v>
      </c>
      <c r="F1417" s="1">
        <v>0</v>
      </c>
      <c r="G1417" s="2">
        <f t="shared" si="24"/>
        <v>2240.8747199999998</v>
      </c>
      <c r="H1417" s="2">
        <f t="shared" si="27"/>
        <v>0.11999999999989086</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19510.740000000002</v>
      </c>
      <c r="D1423" s="1">
        <f>'RAS-funkcijski'!E129</f>
        <v>14299.51</v>
      </c>
      <c r="E1423" s="1">
        <v>0</v>
      </c>
      <c r="F1423" s="1">
        <v>0</v>
      </c>
      <c r="G1423" s="2">
        <f t="shared" si="24"/>
        <v>6013.72</v>
      </c>
      <c r="H1423" s="2">
        <f t="shared" si="27"/>
        <v>0.74999999999818101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7325.43</v>
      </c>
      <c r="D1429" s="1">
        <f>'RAS-funkcijski'!E135</f>
        <v>7420</v>
      </c>
      <c r="E1429" s="1">
        <v>0</v>
      </c>
      <c r="F1429" s="1">
        <v>0</v>
      </c>
      <c r="G1429" s="2">
        <f t="shared" si="24"/>
        <v>2903.6713300000001</v>
      </c>
      <c r="H1429" s="2">
        <f t="shared" si="27"/>
        <v>0.43000000000029104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10470</v>
      </c>
      <c r="D1432" s="1">
        <f>'RAS-funkcijski'!E138</f>
        <v>4465.49</v>
      </c>
      <c r="E1432" s="1">
        <v>0</v>
      </c>
      <c r="F1432" s="1">
        <v>0</v>
      </c>
      <c r="G1432" s="2">
        <f t="shared" si="24"/>
        <v>2599.7313199999999</v>
      </c>
      <c r="H1432" s="2">
        <f t="shared" si="27"/>
        <v>0.48999999999978172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1715.31</v>
      </c>
      <c r="D1434" s="1">
        <f>'RAS-funkcijski'!E140</f>
        <v>2414.02</v>
      </c>
      <c r="E1434" s="1">
        <v>0</v>
      </c>
      <c r="F1434" s="1">
        <v>0</v>
      </c>
      <c r="G1434" s="2">
        <f t="shared" si="24"/>
        <v>889.89560000000006</v>
      </c>
      <c r="H1434" s="2">
        <f t="shared" si="27"/>
        <v>0.32999999999992724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1840547.11</v>
      </c>
      <c r="D1435" s="13">
        <f>'RAS-funkcijski'!E141</f>
        <v>3100211.57</v>
      </c>
      <c r="E1435" s="13">
        <v>0</v>
      </c>
      <c r="F1435" s="13">
        <v>0</v>
      </c>
      <c r="G1435" s="14">
        <f t="shared" si="24"/>
        <v>1101612.9242500002</v>
      </c>
      <c r="H1435" s="14">
        <f t="shared" si="27"/>
        <v>0.54000000027008355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384831.01</v>
      </c>
      <c r="D1436" s="6">
        <f>'P-VRIO'!E5</f>
        <v>3391.72</v>
      </c>
      <c r="E1436" s="6">
        <v>0</v>
      </c>
      <c r="F1436" s="6">
        <v>0</v>
      </c>
      <c r="G1436" s="7">
        <f t="shared" si="24"/>
        <v>391.61444999999998</v>
      </c>
      <c r="H1436" s="7">
        <f t="shared" si="27"/>
        <v>0.29000000000951331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384831.01</v>
      </c>
      <c r="D1437" s="1">
        <f>'P-VRIO'!E6</f>
        <v>3391.72</v>
      </c>
      <c r="E1437" s="1">
        <v>0</v>
      </c>
      <c r="F1437" s="1">
        <v>0</v>
      </c>
      <c r="G1437" s="2">
        <f t="shared" si="24"/>
        <v>783.22889999999995</v>
      </c>
      <c r="H1437" s="2">
        <f t="shared" si="27"/>
        <v>0.29000000000951331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384831.01</v>
      </c>
      <c r="D1438" s="1">
        <f>'P-VRIO'!E7</f>
        <v>0</v>
      </c>
      <c r="E1438" s="1">
        <v>0</v>
      </c>
      <c r="F1438" s="1">
        <v>0</v>
      </c>
      <c r="G1438" s="2">
        <f t="shared" si="24"/>
        <v>1154.4930300000001</v>
      </c>
      <c r="H1438" s="2">
        <f t="shared" si="27"/>
        <v>1.0000000009313226E-2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384831.01</v>
      </c>
      <c r="D1439" s="1">
        <f>'P-VRIO'!E8</f>
        <v>0</v>
      </c>
      <c r="E1439" s="1">
        <v>0</v>
      </c>
      <c r="F1439" s="1">
        <v>0</v>
      </c>
      <c r="G1439" s="2">
        <f t="shared" si="24"/>
        <v>1539.32404</v>
      </c>
      <c r="H1439" s="2">
        <f t="shared" si="27"/>
        <v>1.0000000009313226E-2</v>
      </c>
      <c r="I1439" s="10">
        <f t="shared" ref="I1439:I1444" si="28">G1439*H1439</f>
        <v>15.393240414336072</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3391.72</v>
      </c>
      <c r="E1445" s="1">
        <v>0</v>
      </c>
      <c r="F1445" s="1">
        <v>0</v>
      </c>
      <c r="G1445" s="2">
        <f t="shared" si="24"/>
        <v>67.834400000000002</v>
      </c>
      <c r="H1445" s="2">
        <f t="shared" si="27"/>
        <v>0.28000000000020009</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3391.72</v>
      </c>
      <c r="E1451" s="1">
        <v>0</v>
      </c>
      <c r="F1451" s="1">
        <v>0</v>
      </c>
      <c r="G1451" s="2">
        <f t="shared" si="24"/>
        <v>108.53504</v>
      </c>
      <c r="H1451" s="2">
        <f t="shared" si="27"/>
        <v>0.28000000000020009</v>
      </c>
      <c r="I1451" s="10">
        <f t="shared" si="29"/>
        <v>30.389811200021715</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126695.96</v>
      </c>
      <c r="D1480" s="6"/>
      <c r="E1480" s="6">
        <v>0</v>
      </c>
      <c r="F1480" s="6">
        <v>0</v>
      </c>
      <c r="G1480" s="7">
        <f t="shared" ref="G1480:G1580" si="34">B1480/1000*C1480</f>
        <v>126.69596000000001</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3200369.4</v>
      </c>
      <c r="D1481" s="1">
        <v>0</v>
      </c>
      <c r="E1481" s="1">
        <v>0</v>
      </c>
      <c r="F1481" s="1">
        <v>0</v>
      </c>
      <c r="G1481" s="2">
        <f t="shared" si="34"/>
        <v>6400.7388000000001</v>
      </c>
      <c r="H1481" s="2">
        <f t="shared" si="35"/>
        <v>0.39999999990686774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1571458.76</v>
      </c>
      <c r="D1483" s="1">
        <v>0</v>
      </c>
      <c r="E1483" s="1">
        <v>0</v>
      </c>
      <c r="F1483" s="1">
        <v>0</v>
      </c>
      <c r="G1483" s="2">
        <f t="shared" si="34"/>
        <v>6285.8350399999999</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238883.46</v>
      </c>
      <c r="D1484" s="1">
        <v>0</v>
      </c>
      <c r="E1484" s="1">
        <v>0</v>
      </c>
      <c r="F1484" s="1">
        <v>0</v>
      </c>
      <c r="G1484" s="2">
        <f t="shared" si="34"/>
        <v>1194.4173000000001</v>
      </c>
      <c r="H1484" s="2">
        <f t="shared" si="35"/>
        <v>0.45999999999185093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1005557.78</v>
      </c>
      <c r="D1485" s="1">
        <v>0</v>
      </c>
      <c r="E1485" s="1">
        <v>0</v>
      </c>
      <c r="F1485" s="1">
        <v>0</v>
      </c>
      <c r="G1485" s="2">
        <f t="shared" si="34"/>
        <v>6033.3466800000006</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3401.02</v>
      </c>
      <c r="D1486" s="1">
        <v>0</v>
      </c>
      <c r="E1486" s="1">
        <v>0</v>
      </c>
      <c r="F1486" s="1">
        <v>0</v>
      </c>
      <c r="G1486" s="2">
        <f t="shared" si="34"/>
        <v>23.80714</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6000</v>
      </c>
      <c r="D1488" s="1">
        <v>0</v>
      </c>
      <c r="E1488" s="1">
        <v>0</v>
      </c>
      <c r="F1488" s="1">
        <v>0</v>
      </c>
      <c r="G1488" s="2">
        <f>B1488/1000*C1488</f>
        <v>53.999999999999993</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41163.72</v>
      </c>
      <c r="D1489" s="1">
        <v>0</v>
      </c>
      <c r="E1489" s="1">
        <v>0</v>
      </c>
      <c r="F1489" s="1">
        <v>0</v>
      </c>
      <c r="G1489" s="2">
        <f t="shared" si="34"/>
        <v>411.63720000000001</v>
      </c>
      <c r="H1489" s="2">
        <f t="shared" si="35"/>
        <v>0.27999999999883585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5473.86</v>
      </c>
      <c r="D1490" s="1">
        <v>0</v>
      </c>
      <c r="E1490" s="1">
        <v>0</v>
      </c>
      <c r="F1490" s="1">
        <v>0</v>
      </c>
      <c r="G1490" s="2">
        <f t="shared" si="34"/>
        <v>60.212459999999993</v>
      </c>
      <c r="H1490" s="2">
        <f t="shared" si="35"/>
        <v>0.14000000000032742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270978.92</v>
      </c>
      <c r="D1491" s="1">
        <v>0</v>
      </c>
      <c r="E1491" s="1">
        <v>0</v>
      </c>
      <c r="F1491" s="1">
        <v>0</v>
      </c>
      <c r="G1491" s="2">
        <f t="shared" si="34"/>
        <v>3251.7470399999997</v>
      </c>
      <c r="H1491" s="2">
        <f t="shared" si="35"/>
        <v>8.0000000016298145E-2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1628910.62</v>
      </c>
      <c r="D1492" s="1">
        <v>0</v>
      </c>
      <c r="E1492" s="1">
        <v>0</v>
      </c>
      <c r="F1492" s="1">
        <v>0</v>
      </c>
      <c r="G1492" s="2">
        <f t="shared" si="34"/>
        <v>21175.838060000002</v>
      </c>
      <c r="H1492" s="2">
        <f t="shared" si="35"/>
        <v>0.37999999988824129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0.02</v>
      </c>
      <c r="D1493" s="1">
        <v>0</v>
      </c>
      <c r="E1493" s="1">
        <v>0</v>
      </c>
      <c r="F1493" s="1">
        <v>0</v>
      </c>
      <c r="G1493" s="2">
        <f t="shared" si="34"/>
        <v>2.8000000000000003E-4</v>
      </c>
      <c r="H1493" s="2">
        <f t="shared" si="35"/>
        <v>0.02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0.02</v>
      </c>
      <c r="D1497" s="1">
        <v>0</v>
      </c>
      <c r="E1497" s="1">
        <v>0</v>
      </c>
      <c r="F1497" s="1">
        <v>0</v>
      </c>
      <c r="G1497" s="2">
        <f t="shared" si="34"/>
        <v>3.5999999999999997E-4</v>
      </c>
      <c r="H1497" s="2">
        <f t="shared" si="35"/>
        <v>0.02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3057999.36</v>
      </c>
      <c r="D1499" s="1">
        <v>0</v>
      </c>
      <c r="E1499" s="1">
        <v>0</v>
      </c>
      <c r="F1499" s="1">
        <v>0</v>
      </c>
      <c r="G1499" s="2">
        <f t="shared" si="34"/>
        <v>61159.987199999996</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1573015.9700000002</v>
      </c>
      <c r="D1501" s="1">
        <v>0</v>
      </c>
      <c r="E1501" s="1">
        <v>0</v>
      </c>
      <c r="F1501" s="1">
        <v>0</v>
      </c>
      <c r="G1501" s="2">
        <f t="shared" si="34"/>
        <v>34606.351340000001</v>
      </c>
      <c r="H1501" s="2">
        <f t="shared" si="35"/>
        <v>2.9999999795109034E-2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216640.57</v>
      </c>
      <c r="D1502" s="1">
        <v>0</v>
      </c>
      <c r="E1502" s="1">
        <v>0</v>
      </c>
      <c r="F1502" s="1">
        <v>0</v>
      </c>
      <c r="G1502" s="2">
        <f t="shared" si="34"/>
        <v>4982.7331100000001</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1027768.42</v>
      </c>
      <c r="D1503" s="1">
        <v>0</v>
      </c>
      <c r="E1503" s="1">
        <v>0</v>
      </c>
      <c r="F1503" s="1">
        <v>0</v>
      </c>
      <c r="G1503" s="2">
        <f t="shared" si="34"/>
        <v>24666.442080000001</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3356.01</v>
      </c>
      <c r="D1504" s="1">
        <v>0</v>
      </c>
      <c r="E1504" s="1">
        <v>0</v>
      </c>
      <c r="F1504" s="1">
        <v>0</v>
      </c>
      <c r="G1504" s="2">
        <f t="shared" si="34"/>
        <v>83.900250000000014</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6000</v>
      </c>
      <c r="D1506" s="1">
        <v>0</v>
      </c>
      <c r="E1506" s="1">
        <v>0</v>
      </c>
      <c r="F1506" s="1">
        <v>0</v>
      </c>
      <c r="G1506" s="2">
        <f>B1506/1000*C1506</f>
        <v>162</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41243.72</v>
      </c>
      <c r="D1507" s="1">
        <v>0</v>
      </c>
      <c r="E1507" s="1">
        <v>0</v>
      </c>
      <c r="F1507" s="1">
        <v>0</v>
      </c>
      <c r="G1507" s="2">
        <f t="shared" si="34"/>
        <v>1154.8241600000001</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5473.86</v>
      </c>
      <c r="D1508" s="1">
        <v>0</v>
      </c>
      <c r="E1508" s="1">
        <v>0</v>
      </c>
      <c r="F1508" s="1">
        <v>0</v>
      </c>
      <c r="G1508" s="2">
        <f t="shared" si="34"/>
        <v>158.74194</v>
      </c>
      <c r="H1508" s="2">
        <f t="shared" si="35"/>
        <v>0.14000000000032742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272533.39</v>
      </c>
      <c r="D1509" s="1">
        <v>0</v>
      </c>
      <c r="E1509" s="1">
        <v>0</v>
      </c>
      <c r="F1509" s="1">
        <v>0</v>
      </c>
      <c r="G1509" s="2">
        <f t="shared" si="34"/>
        <v>8176.0016999999998</v>
      </c>
      <c r="H1509" s="2">
        <f t="shared" si="35"/>
        <v>0.39000000001396984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1454837.07</v>
      </c>
      <c r="D1510" s="1">
        <v>0</v>
      </c>
      <c r="E1510" s="1">
        <v>0</v>
      </c>
      <c r="F1510" s="1">
        <v>0</v>
      </c>
      <c r="G1510" s="2">
        <f t="shared" si="34"/>
        <v>45099.94917</v>
      </c>
      <c r="H1510" s="2">
        <f t="shared" si="35"/>
        <v>7.000000006519258E-2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30146.32</v>
      </c>
      <c r="D1511" s="1">
        <v>0</v>
      </c>
      <c r="E1511" s="1">
        <v>0</v>
      </c>
      <c r="F1511" s="1">
        <v>0</v>
      </c>
      <c r="G1511" s="2">
        <f t="shared" si="34"/>
        <v>964.68223999999998</v>
      </c>
      <c r="H1511" s="2">
        <f t="shared" si="35"/>
        <v>0.31999999999970896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30146.32</v>
      </c>
      <c r="D1515" s="1">
        <v>0</v>
      </c>
      <c r="E1515" s="1">
        <v>0</v>
      </c>
      <c r="F1515" s="1">
        <v>0</v>
      </c>
      <c r="G1515" s="2">
        <f t="shared" si="34"/>
        <v>1085.2675199999999</v>
      </c>
      <c r="H1515" s="2">
        <f t="shared" si="35"/>
        <v>0.31999999999970896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269066</v>
      </c>
      <c r="D1517" s="1">
        <v>0</v>
      </c>
      <c r="E1517" s="1">
        <v>0</v>
      </c>
      <c r="F1517" s="1">
        <v>0</v>
      </c>
      <c r="G1517" s="2">
        <f t="shared" si="34"/>
        <v>10224.508</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269066</v>
      </c>
      <c r="D1576" s="1">
        <v>0</v>
      </c>
      <c r="E1576" s="1">
        <v>0</v>
      </c>
      <c r="F1576" s="1">
        <v>0</v>
      </c>
      <c r="G1576" s="2">
        <f t="shared" si="34"/>
        <v>26099.402000000002</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94992.45</v>
      </c>
      <c r="D1578" s="1">
        <v>0</v>
      </c>
      <c r="E1578" s="1">
        <v>0</v>
      </c>
      <c r="F1578" s="1">
        <v>0</v>
      </c>
      <c r="G1578" s="2">
        <f t="shared" si="34"/>
        <v>9404.2525499999992</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174073.55</v>
      </c>
      <c r="D1579" s="1">
        <v>0</v>
      </c>
      <c r="E1579" s="1">
        <v>0</v>
      </c>
      <c r="F1579" s="1">
        <v>0</v>
      </c>
      <c r="G1579" s="2">
        <f t="shared" si="34"/>
        <v>17407.355</v>
      </c>
      <c r="H1579" s="2">
        <f t="shared" si="35"/>
        <v>0.45000000001164153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36645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1894742.2500000002</v>
      </c>
      <c r="I16" s="170">
        <f>'PR-RAS'!E6</f>
        <v>3009517.3200000003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917253.80999999994</v>
      </c>
      <c r="I17" s="170">
        <f>'PR-RAS'!E151</f>
        <v>1471300.9500000002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312310.45000000036</v>
      </c>
      <c r="I18" s="170">
        <f>'PR-RAS'!E645</f>
        <v>209028.45000000036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8712447.3999999985</v>
      </c>
      <c r="I20" s="173">
        <f>BILANCA!E7</f>
        <v>10348626.380000001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1438411.71</v>
      </c>
      <c r="I21" s="175">
        <f>BILANCA!E68</f>
        <v>1717636.91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126695.96</v>
      </c>
      <c r="I22" s="175">
        <f>BILANCA!E176</f>
        <v>269065.99999999994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10024163.15</v>
      </c>
      <c r="I23" s="177">
        <f>BILANCA!E237</f>
        <v>11797197.289999999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763086.44000000006</v>
      </c>
      <c r="I24" s="173">
        <f>'RAS-funkcijski'!E5</f>
        <v>701104.6</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300772.23</v>
      </c>
      <c r="I25" s="175">
        <f>'RAS-funkcijski'!E35</f>
        <v>295032.11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38437.97</v>
      </c>
      <c r="I27" s="175">
        <f>'RAS-funkcijski'!E114</f>
        <v>85954.7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1840547.11</v>
      </c>
      <c r="I28" s="179">
        <f>'RAS-funkcijski'!E141</f>
        <v>3100211.57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384831.01</v>
      </c>
      <c r="I29" s="173">
        <f>'P-VRIO'!E5</f>
        <v>3391.72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126695.96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269066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269066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71" zoomScaleNormal="100" workbookViewId="0">
      <selection activeCell="E52" sqref="E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1894742.2500000002</v>
      </c>
      <c r="E6" s="51">
        <f>E7+E44+E50+E82+E106+E124+E133+E139</f>
        <v>3009517.3200000003</v>
      </c>
      <c r="F6" s="52">
        <f t="shared" ref="F6:F131" si="0">IF(D6&lt;&gt;0,IF(E6/D6&gt;=100,"&gt;&gt;100",E6/D6*100),"-")</f>
        <v>158.83518299124856</v>
      </c>
    </row>
    <row r="7" spans="1:25" ht="12.75" customHeight="1" x14ac:dyDescent="0.2">
      <c r="A7" s="53">
        <v>61</v>
      </c>
      <c r="B7" s="294" t="s">
        <v>60</v>
      </c>
      <c r="C7" s="50" t="s">
        <v>61</v>
      </c>
      <c r="D7" s="51">
        <f t="shared" ref="D7:E7" si="1">D8+D17+D23+D29+D37+D40</f>
        <v>389207.18999999994</v>
      </c>
      <c r="E7" s="51">
        <f t="shared" si="1"/>
        <v>552752.66999999993</v>
      </c>
      <c r="F7" s="52">
        <f t="shared" si="0"/>
        <v>142.02015898010518</v>
      </c>
    </row>
    <row r="8" spans="1:25" ht="12.75" customHeight="1" x14ac:dyDescent="0.2">
      <c r="A8" s="53">
        <v>611</v>
      </c>
      <c r="B8" s="85" t="s">
        <v>62</v>
      </c>
      <c r="C8" s="50" t="s">
        <v>63</v>
      </c>
      <c r="D8" s="51">
        <f t="shared" ref="D8:E8" si="2">SUM(D9:D14)-D15-D16</f>
        <v>359300.08999999997</v>
      </c>
      <c r="E8" s="51">
        <f t="shared" si="2"/>
        <v>534508.46</v>
      </c>
      <c r="F8" s="52">
        <f t="shared" si="0"/>
        <v>148.76379797177339</v>
      </c>
    </row>
    <row r="9" spans="1:25" ht="12.75" customHeight="1" x14ac:dyDescent="0.2">
      <c r="A9" s="53">
        <v>6111</v>
      </c>
      <c r="B9" s="85" t="s">
        <v>64</v>
      </c>
      <c r="C9" s="50" t="s">
        <v>65</v>
      </c>
      <c r="D9" s="242">
        <v>384092.11</v>
      </c>
      <c r="E9" s="242">
        <v>582555.32999999996</v>
      </c>
      <c r="F9" s="52">
        <f t="shared" si="0"/>
        <v>151.67073595966343</v>
      </c>
    </row>
    <row r="10" spans="1:25" ht="12.75" customHeight="1" x14ac:dyDescent="0.2">
      <c r="A10" s="53">
        <v>6112</v>
      </c>
      <c r="B10" s="85" t="s">
        <v>66</v>
      </c>
      <c r="C10" s="50" t="s">
        <v>67</v>
      </c>
      <c r="D10" s="242">
        <v>34936.449999999997</v>
      </c>
      <c r="E10" s="242">
        <v>22812.31</v>
      </c>
      <c r="F10" s="52">
        <f t="shared" si="0"/>
        <v>65.296588520012776</v>
      </c>
    </row>
    <row r="11" spans="1:25" ht="12.75" customHeight="1" x14ac:dyDescent="0.2">
      <c r="A11" s="53">
        <v>6113</v>
      </c>
      <c r="B11" s="85" t="s">
        <v>68</v>
      </c>
      <c r="C11" s="50" t="s">
        <v>69</v>
      </c>
      <c r="D11" s="242">
        <v>14030.72</v>
      </c>
      <c r="E11" s="242">
        <v>14537.94</v>
      </c>
      <c r="F11" s="52">
        <f t="shared" si="0"/>
        <v>103.61506750900882</v>
      </c>
    </row>
    <row r="12" spans="1:25" ht="12.75" customHeight="1" x14ac:dyDescent="0.2">
      <c r="A12" s="53">
        <v>6114</v>
      </c>
      <c r="B12" s="85" t="s">
        <v>70</v>
      </c>
      <c r="C12" s="50" t="s">
        <v>71</v>
      </c>
      <c r="D12" s="242">
        <v>2842.5</v>
      </c>
      <c r="E12" s="242">
        <v>18457.53</v>
      </c>
      <c r="F12" s="52">
        <f t="shared" si="0"/>
        <v>649.34142480211085</v>
      </c>
    </row>
    <row r="13" spans="1:25" ht="12.75" customHeight="1" x14ac:dyDescent="0.2">
      <c r="A13" s="53">
        <v>6115</v>
      </c>
      <c r="B13" s="85" t="s">
        <v>72</v>
      </c>
      <c r="C13" s="50" t="s">
        <v>73</v>
      </c>
      <c r="D13" s="242">
        <v>17472.400000000001</v>
      </c>
      <c r="E13" s="242">
        <v>25393.09</v>
      </c>
      <c r="F13" s="52">
        <f t="shared" si="0"/>
        <v>145.332581671665</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94074.09</v>
      </c>
      <c r="E15" s="242">
        <v>129247.74</v>
      </c>
      <c r="F15" s="52">
        <f t="shared" si="0"/>
        <v>137.38930666244022</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29700.05</v>
      </c>
      <c r="E23" s="51">
        <f t="shared" si="4"/>
        <v>18239.439999999999</v>
      </c>
      <c r="F23" s="52">
        <f t="shared" si="0"/>
        <v>61.41215250479376</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29700.05</v>
      </c>
      <c r="E27" s="242">
        <v>18239.439999999999</v>
      </c>
      <c r="F27" s="52">
        <f t="shared" si="0"/>
        <v>61.41215250479376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207.05</v>
      </c>
      <c r="E29" s="51">
        <f t="shared" si="5"/>
        <v>0</v>
      </c>
      <c r="F29" s="52">
        <f t="shared" si="0"/>
        <v>0</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207.05</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4.7699999999999996</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4.7699999999999996</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1355068.3900000001</v>
      </c>
      <c r="E50" s="51">
        <f>E51+E54+E59+E62+E65+E68+E71+E74+E77</f>
        <v>2171114.37</v>
      </c>
      <c r="F50" s="52">
        <f t="shared" si="0"/>
        <v>160.22175603992946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771537.39</v>
      </c>
      <c r="E59" s="51">
        <f t="shared" si="12"/>
        <v>824408.22</v>
      </c>
      <c r="F59" s="52">
        <f t="shared" si="0"/>
        <v>106.85265946735258</v>
      </c>
    </row>
    <row r="60" spans="1:6" ht="24" x14ac:dyDescent="0.2">
      <c r="A60" s="53">
        <v>6331</v>
      </c>
      <c r="B60" s="86" t="s">
        <v>166</v>
      </c>
      <c r="C60" s="50" t="s">
        <v>167</v>
      </c>
      <c r="D60" s="242">
        <v>656348</v>
      </c>
      <c r="E60" s="242">
        <v>705708.22</v>
      </c>
      <c r="F60" s="52">
        <f t="shared" si="0"/>
        <v>107.52043428181391</v>
      </c>
    </row>
    <row r="61" spans="1:6" ht="24" x14ac:dyDescent="0.2">
      <c r="A61" s="53">
        <v>6332</v>
      </c>
      <c r="B61" s="86" t="s">
        <v>168</v>
      </c>
      <c r="C61" s="50" t="s">
        <v>169</v>
      </c>
      <c r="D61" s="242">
        <v>115189.39</v>
      </c>
      <c r="E61" s="242">
        <v>118700</v>
      </c>
      <c r="F61" s="52">
        <f t="shared" si="0"/>
        <v>103.04768520781298</v>
      </c>
    </row>
    <row r="62" spans="1:6" ht="12.75" customHeight="1" x14ac:dyDescent="0.2">
      <c r="A62" s="53">
        <v>634</v>
      </c>
      <c r="B62" s="85" t="s">
        <v>170</v>
      </c>
      <c r="C62" s="50" t="s">
        <v>171</v>
      </c>
      <c r="D62" s="51">
        <f t="shared" ref="D62:E62" si="13">SUM(D63:D64)</f>
        <v>10086.93</v>
      </c>
      <c r="E62" s="51">
        <f t="shared" si="13"/>
        <v>27350</v>
      </c>
      <c r="F62" s="52">
        <f t="shared" si="0"/>
        <v>271.14295429828502</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10086.93</v>
      </c>
      <c r="E64" s="242">
        <v>27350</v>
      </c>
      <c r="F64" s="52">
        <f t="shared" si="0"/>
        <v>271.14295429828502</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573444.06999999995</v>
      </c>
      <c r="E74" s="51">
        <f t="shared" si="17"/>
        <v>1319356.1499999999</v>
      </c>
      <c r="F74" s="52">
        <f t="shared" si="0"/>
        <v>230.0758206462925</v>
      </c>
    </row>
    <row r="75" spans="1:6" ht="12.75" customHeight="1" x14ac:dyDescent="0.2">
      <c r="A75" s="53" t="s">
        <v>196</v>
      </c>
      <c r="B75" s="85" t="s">
        <v>197</v>
      </c>
      <c r="C75" s="50" t="s">
        <v>196</v>
      </c>
      <c r="D75" s="242">
        <v>50006.63</v>
      </c>
      <c r="E75" s="242">
        <v>214579.5</v>
      </c>
      <c r="F75" s="52">
        <f t="shared" si="0"/>
        <v>429.10210106139931</v>
      </c>
    </row>
    <row r="76" spans="1:6" ht="12.75" customHeight="1" x14ac:dyDescent="0.2">
      <c r="A76" s="53" t="s">
        <v>198</v>
      </c>
      <c r="B76" s="85" t="s">
        <v>199</v>
      </c>
      <c r="C76" s="50" t="s">
        <v>198</v>
      </c>
      <c r="D76" s="242">
        <v>523437.44</v>
      </c>
      <c r="E76" s="242">
        <v>1104776.6499999999</v>
      </c>
      <c r="F76" s="52">
        <f t="shared" si="0"/>
        <v>211.06183195455026</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70642</v>
      </c>
      <c r="E82" s="51">
        <f t="shared" si="19"/>
        <v>83682.159999999989</v>
      </c>
      <c r="F82" s="52">
        <f t="shared" si="0"/>
        <v>118.45950001415586</v>
      </c>
    </row>
    <row r="83" spans="1:6" ht="12.75" customHeight="1" x14ac:dyDescent="0.2">
      <c r="A83" s="53">
        <v>641</v>
      </c>
      <c r="B83" s="85" t="s">
        <v>212</v>
      </c>
      <c r="C83" s="50" t="s">
        <v>213</v>
      </c>
      <c r="D83" s="51">
        <f t="shared" ref="D83:E83" si="20">SUM(D84:D90)</f>
        <v>1418.99</v>
      </c>
      <c r="E83" s="51">
        <f t="shared" si="20"/>
        <v>721.08</v>
      </c>
      <c r="F83" s="52">
        <f t="shared" si="0"/>
        <v>50.81642576762345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205.08</v>
      </c>
      <c r="E85" s="242">
        <v>721.08</v>
      </c>
      <c r="F85" s="52">
        <f t="shared" si="0"/>
        <v>351.60912814511408</v>
      </c>
    </row>
    <row r="86" spans="1:6" ht="12.75" customHeight="1" x14ac:dyDescent="0.2">
      <c r="A86" s="53">
        <v>6414</v>
      </c>
      <c r="B86" s="85" t="s">
        <v>218</v>
      </c>
      <c r="C86" s="50" t="s">
        <v>219</v>
      </c>
      <c r="D86" s="242">
        <v>1213.9100000000001</v>
      </c>
      <c r="E86" s="242">
        <v>0</v>
      </c>
      <c r="F86" s="52">
        <f t="shared" si="0"/>
        <v>0</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69223.009999999995</v>
      </c>
      <c r="E91" s="51">
        <f t="shared" si="21"/>
        <v>82961.079999999987</v>
      </c>
      <c r="F91" s="52">
        <f t="shared" si="0"/>
        <v>119.84610319603264</v>
      </c>
    </row>
    <row r="92" spans="1:6" ht="12.75" customHeight="1" x14ac:dyDescent="0.2">
      <c r="A92" s="53">
        <v>6421</v>
      </c>
      <c r="B92" s="85" t="s">
        <v>230</v>
      </c>
      <c r="C92" s="50" t="s">
        <v>231</v>
      </c>
      <c r="D92" s="242">
        <v>1592.68</v>
      </c>
      <c r="E92" s="242">
        <v>1592.67</v>
      </c>
      <c r="F92" s="52">
        <f t="shared" si="0"/>
        <v>99.999372127483227</v>
      </c>
    </row>
    <row r="93" spans="1:6" ht="12.75" customHeight="1" x14ac:dyDescent="0.2">
      <c r="A93" s="53">
        <v>6422</v>
      </c>
      <c r="B93" s="85" t="s">
        <v>232</v>
      </c>
      <c r="C93" s="50" t="s">
        <v>233</v>
      </c>
      <c r="D93" s="242">
        <v>47260.66</v>
      </c>
      <c r="E93" s="242">
        <v>61810.77</v>
      </c>
      <c r="F93" s="52">
        <f t="shared" si="0"/>
        <v>130.7869378040848</v>
      </c>
    </row>
    <row r="94" spans="1:6" ht="12.75" customHeight="1" x14ac:dyDescent="0.2">
      <c r="A94" s="53">
        <v>6423</v>
      </c>
      <c r="B94" s="85" t="s">
        <v>234</v>
      </c>
      <c r="C94" s="50" t="s">
        <v>235</v>
      </c>
      <c r="D94" s="242">
        <v>20077.3</v>
      </c>
      <c r="E94" s="242">
        <v>19557.64</v>
      </c>
      <c r="F94" s="52">
        <f t="shared" si="0"/>
        <v>97.41170376494847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292.37</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70991.110000000015</v>
      </c>
      <c r="E106" s="51">
        <f t="shared" si="23"/>
        <v>198723.74</v>
      </c>
      <c r="F106" s="52">
        <f t="shared" si="0"/>
        <v>279.92764164414382</v>
      </c>
    </row>
    <row r="107" spans="1:6" ht="12.75" customHeight="1" x14ac:dyDescent="0.2">
      <c r="A107" s="53">
        <v>651</v>
      </c>
      <c r="B107" s="85" t="s">
        <v>260</v>
      </c>
      <c r="C107" s="50" t="s">
        <v>261</v>
      </c>
      <c r="D107" s="51">
        <f t="shared" ref="D107:E107" si="24">SUM(D108:D111)</f>
        <v>862.5</v>
      </c>
      <c r="E107" s="51">
        <f t="shared" si="24"/>
        <v>0</v>
      </c>
      <c r="F107" s="52">
        <f t="shared" si="0"/>
        <v>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862.5</v>
      </c>
      <c r="E111" s="242">
        <v>0</v>
      </c>
      <c r="F111" s="52">
        <f t="shared" si="0"/>
        <v>0</v>
      </c>
    </row>
    <row r="112" spans="1:6" ht="12.75" customHeight="1" x14ac:dyDescent="0.2">
      <c r="A112" s="53">
        <v>652</v>
      </c>
      <c r="B112" s="85" t="s">
        <v>270</v>
      </c>
      <c r="C112" s="50" t="s">
        <v>271</v>
      </c>
      <c r="D112" s="51">
        <f t="shared" ref="D112:E112" si="25">SUM(D113:D119)</f>
        <v>33810.950000000004</v>
      </c>
      <c r="E112" s="51">
        <f t="shared" si="25"/>
        <v>163849.22</v>
      </c>
      <c r="F112" s="52">
        <f t="shared" si="0"/>
        <v>484.60401142233502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115.37</v>
      </c>
      <c r="E114" s="242">
        <v>28.34</v>
      </c>
      <c r="F114" s="52">
        <f t="shared" si="0"/>
        <v>24.564444829678425</v>
      </c>
    </row>
    <row r="115" spans="1:6" ht="12.75" customHeight="1" x14ac:dyDescent="0.2">
      <c r="A115" s="53">
        <v>6524</v>
      </c>
      <c r="B115" s="85" t="s">
        <v>276</v>
      </c>
      <c r="C115" s="50" t="s">
        <v>277</v>
      </c>
      <c r="D115" s="242">
        <v>33695.58</v>
      </c>
      <c r="E115" s="242">
        <v>163820.88</v>
      </c>
      <c r="F115" s="52">
        <f t="shared" si="0"/>
        <v>486.17913684821571</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36317.660000000003</v>
      </c>
      <c r="E120" s="51">
        <f t="shared" si="26"/>
        <v>34874.520000000004</v>
      </c>
      <c r="F120" s="52">
        <f t="shared" si="0"/>
        <v>96.026340904122137</v>
      </c>
    </row>
    <row r="121" spans="1:6" ht="12.75" customHeight="1" x14ac:dyDescent="0.2">
      <c r="A121" s="53">
        <v>6531</v>
      </c>
      <c r="B121" s="85" t="s">
        <v>288</v>
      </c>
      <c r="C121" s="50" t="s">
        <v>289</v>
      </c>
      <c r="D121" s="242">
        <v>1414.75</v>
      </c>
      <c r="E121" s="242">
        <v>670.48</v>
      </c>
      <c r="F121" s="52">
        <f t="shared" si="0"/>
        <v>47.39211874889557</v>
      </c>
    </row>
    <row r="122" spans="1:6" ht="12.75" customHeight="1" x14ac:dyDescent="0.2">
      <c r="A122" s="53">
        <v>6532</v>
      </c>
      <c r="B122" s="85" t="s">
        <v>290</v>
      </c>
      <c r="C122" s="50" t="s">
        <v>291</v>
      </c>
      <c r="D122" s="242">
        <v>34902.910000000003</v>
      </c>
      <c r="E122" s="242">
        <v>34204.04</v>
      </c>
      <c r="F122" s="52">
        <f t="shared" si="0"/>
        <v>97.997674119435885</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3856.06</v>
      </c>
      <c r="E124" s="51">
        <f t="shared" si="27"/>
        <v>3244.38</v>
      </c>
      <c r="F124" s="52">
        <f t="shared" si="0"/>
        <v>84.137176288750695</v>
      </c>
    </row>
    <row r="125" spans="1:6" ht="12.75" customHeight="1" x14ac:dyDescent="0.2">
      <c r="A125" s="53">
        <v>661</v>
      </c>
      <c r="B125" s="86" t="s">
        <v>296</v>
      </c>
      <c r="C125" s="50" t="s">
        <v>297</v>
      </c>
      <c r="D125" s="51">
        <f t="shared" ref="D125:E125" si="28">SUM(D126:D127)</f>
        <v>3856.06</v>
      </c>
      <c r="E125" s="51">
        <f t="shared" si="28"/>
        <v>3244.38</v>
      </c>
      <c r="F125" s="52">
        <f t="shared" si="0"/>
        <v>84.137176288750695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3856.06</v>
      </c>
      <c r="E127" s="242">
        <v>3244.38</v>
      </c>
      <c r="F127" s="52">
        <f t="shared" si="0"/>
        <v>84.137176288750695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4977.5</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4977.5</v>
      </c>
      <c r="E150" s="242">
        <v>0</v>
      </c>
      <c r="F150" s="52">
        <f t="shared" si="31"/>
        <v>0</v>
      </c>
    </row>
    <row r="151" spans="1:6" ht="12.75" customHeight="1" x14ac:dyDescent="0.2">
      <c r="A151" s="53">
        <v>3</v>
      </c>
      <c r="B151" s="85" t="s">
        <v>348</v>
      </c>
      <c r="C151" s="50" t="s">
        <v>56</v>
      </c>
      <c r="D151" s="51">
        <f t="shared" ref="D151:E151" si="35">D152+D163+D196+D215+D224+D252+D263</f>
        <v>917253.80999999994</v>
      </c>
      <c r="E151" s="51">
        <f t="shared" si="35"/>
        <v>1471300.9500000002</v>
      </c>
      <c r="F151" s="52">
        <f t="shared" si="31"/>
        <v>160.40281696949293</v>
      </c>
    </row>
    <row r="152" spans="1:6" ht="12.75" customHeight="1" x14ac:dyDescent="0.2">
      <c r="A152" s="53">
        <v>31</v>
      </c>
      <c r="B152" s="85" t="s">
        <v>349</v>
      </c>
      <c r="C152" s="50" t="s">
        <v>350</v>
      </c>
      <c r="D152" s="51">
        <f t="shared" ref="D152:E152" si="36">D153+D158+D159</f>
        <v>148420.41</v>
      </c>
      <c r="E152" s="51">
        <f t="shared" si="36"/>
        <v>238828.86</v>
      </c>
      <c r="F152" s="52">
        <f t="shared" si="31"/>
        <v>160.91375842446465</v>
      </c>
    </row>
    <row r="153" spans="1:6" ht="12.75" customHeight="1" x14ac:dyDescent="0.2">
      <c r="A153" s="53">
        <v>311</v>
      </c>
      <c r="B153" s="85" t="s">
        <v>351</v>
      </c>
      <c r="C153" s="50" t="s">
        <v>352</v>
      </c>
      <c r="D153" s="51">
        <f t="shared" ref="D153:E153" si="37">SUM(D154:D157)</f>
        <v>118663.72</v>
      </c>
      <c r="E153" s="51">
        <f t="shared" si="37"/>
        <v>195609.34</v>
      </c>
      <c r="F153" s="52">
        <f t="shared" si="31"/>
        <v>164.84342476369355</v>
      </c>
    </row>
    <row r="154" spans="1:6" ht="12.75" customHeight="1" x14ac:dyDescent="0.2">
      <c r="A154" s="53">
        <v>3111</v>
      </c>
      <c r="B154" s="85" t="s">
        <v>353</v>
      </c>
      <c r="C154" s="50" t="s">
        <v>354</v>
      </c>
      <c r="D154" s="242">
        <v>118663.72</v>
      </c>
      <c r="E154" s="242">
        <v>195609.34</v>
      </c>
      <c r="F154" s="52">
        <f t="shared" si="31"/>
        <v>164.84342476369355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10177.15</v>
      </c>
      <c r="E158" s="242">
        <v>10944</v>
      </c>
      <c r="F158" s="52">
        <f t="shared" si="31"/>
        <v>107.53501717081895</v>
      </c>
    </row>
    <row r="159" spans="1:6" ht="12.75" customHeight="1" x14ac:dyDescent="0.2">
      <c r="A159" s="53">
        <v>313</v>
      </c>
      <c r="B159" s="85" t="s">
        <v>363</v>
      </c>
      <c r="C159" s="50" t="s">
        <v>364</v>
      </c>
      <c r="D159" s="51">
        <f t="shared" ref="D159:E159" si="38">SUM(D160:D162)</f>
        <v>19579.54</v>
      </c>
      <c r="E159" s="51">
        <f t="shared" si="38"/>
        <v>32275.52</v>
      </c>
      <c r="F159" s="52">
        <f t="shared" si="31"/>
        <v>164.84309641595257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19579.54</v>
      </c>
      <c r="E161" s="242">
        <v>32275.52</v>
      </c>
      <c r="F161" s="52">
        <f t="shared" si="31"/>
        <v>164.84309641595257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616568.12999999989</v>
      </c>
      <c r="E163" s="51">
        <f t="shared" si="39"/>
        <v>1008509.4800000001</v>
      </c>
      <c r="F163" s="52">
        <f t="shared" si="31"/>
        <v>163.56821427017323</v>
      </c>
    </row>
    <row r="164" spans="1:6" ht="12.75" customHeight="1" x14ac:dyDescent="0.2">
      <c r="A164" s="53">
        <v>321</v>
      </c>
      <c r="B164" s="85" t="s">
        <v>372</v>
      </c>
      <c r="C164" s="50" t="s">
        <v>373</v>
      </c>
      <c r="D164" s="51">
        <f t="shared" ref="D164:E164" si="40">SUM(D165:D168)</f>
        <v>17446.599999999999</v>
      </c>
      <c r="E164" s="51">
        <f t="shared" si="40"/>
        <v>23578.38</v>
      </c>
      <c r="F164" s="52">
        <f t="shared" si="31"/>
        <v>135.14598833010444</v>
      </c>
    </row>
    <row r="165" spans="1:6" ht="12.75" customHeight="1" x14ac:dyDescent="0.2">
      <c r="A165" s="53">
        <v>3211</v>
      </c>
      <c r="B165" s="85" t="s">
        <v>374</v>
      </c>
      <c r="C165" s="50" t="s">
        <v>375</v>
      </c>
      <c r="D165" s="242">
        <v>6020.18</v>
      </c>
      <c r="E165" s="242">
        <v>5205.33</v>
      </c>
      <c r="F165" s="52">
        <f t="shared" si="31"/>
        <v>86.464690424538787</v>
      </c>
    </row>
    <row r="166" spans="1:6" ht="12.75" customHeight="1" x14ac:dyDescent="0.2">
      <c r="A166" s="53">
        <v>3212</v>
      </c>
      <c r="B166" s="85" t="s">
        <v>376</v>
      </c>
      <c r="C166" s="50" t="s">
        <v>377</v>
      </c>
      <c r="D166" s="242">
        <v>6389.09</v>
      </c>
      <c r="E166" s="242">
        <v>8386.2900000000009</v>
      </c>
      <c r="F166" s="52">
        <f t="shared" si="31"/>
        <v>131.25953774324671</v>
      </c>
    </row>
    <row r="167" spans="1:6" ht="12.75" customHeight="1" x14ac:dyDescent="0.2">
      <c r="A167" s="53">
        <v>3213</v>
      </c>
      <c r="B167" s="85" t="s">
        <v>378</v>
      </c>
      <c r="C167" s="50" t="s">
        <v>379</v>
      </c>
      <c r="D167" s="242">
        <v>3071.73</v>
      </c>
      <c r="E167" s="242">
        <v>2455.4299999999998</v>
      </c>
      <c r="F167" s="52">
        <f t="shared" si="31"/>
        <v>79.936387638236425</v>
      </c>
    </row>
    <row r="168" spans="1:6" ht="12.75" customHeight="1" x14ac:dyDescent="0.2">
      <c r="A168" s="53">
        <v>3214</v>
      </c>
      <c r="B168" s="85" t="s">
        <v>380</v>
      </c>
      <c r="C168" s="50" t="s">
        <v>381</v>
      </c>
      <c r="D168" s="242">
        <v>1965.6</v>
      </c>
      <c r="E168" s="242">
        <v>7531.33</v>
      </c>
      <c r="F168" s="52">
        <f t="shared" si="31"/>
        <v>383.1567969067969</v>
      </c>
    </row>
    <row r="169" spans="1:6" ht="12.75" customHeight="1" x14ac:dyDescent="0.2">
      <c r="A169" s="53">
        <v>322</v>
      </c>
      <c r="B169" s="85" t="s">
        <v>382</v>
      </c>
      <c r="C169" s="50" t="s">
        <v>383</v>
      </c>
      <c r="D169" s="51">
        <f t="shared" ref="D169:E169" si="41">SUM(D170:D176)</f>
        <v>71537.149999999994</v>
      </c>
      <c r="E169" s="51">
        <f t="shared" si="41"/>
        <v>82961.51999999999</v>
      </c>
      <c r="F169" s="52">
        <f t="shared" si="31"/>
        <v>115.96984224280671</v>
      </c>
    </row>
    <row r="170" spans="1:6" ht="12.75" customHeight="1" x14ac:dyDescent="0.2">
      <c r="A170" s="53">
        <v>3221</v>
      </c>
      <c r="B170" s="85" t="s">
        <v>384</v>
      </c>
      <c r="C170" s="50" t="s">
        <v>385</v>
      </c>
      <c r="D170" s="242">
        <v>10526.04</v>
      </c>
      <c r="E170" s="242">
        <v>13655.17</v>
      </c>
      <c r="F170" s="52">
        <f t="shared" si="31"/>
        <v>129.72751386086316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55825.43</v>
      </c>
      <c r="E172" s="242">
        <v>59722.97</v>
      </c>
      <c r="F172" s="52">
        <f t="shared" si="31"/>
        <v>106.98165692588486</v>
      </c>
    </row>
    <row r="173" spans="1:6" ht="12.75" customHeight="1" x14ac:dyDescent="0.2">
      <c r="A173" s="53">
        <v>3224</v>
      </c>
      <c r="B173" s="85" t="s">
        <v>390</v>
      </c>
      <c r="C173" s="50" t="s">
        <v>391</v>
      </c>
      <c r="D173" s="242">
        <v>3746.04</v>
      </c>
      <c r="E173" s="242">
        <v>6632.34</v>
      </c>
      <c r="F173" s="52">
        <f t="shared" si="31"/>
        <v>177.04936412851973</v>
      </c>
    </row>
    <row r="174" spans="1:6" ht="12.75" customHeight="1" x14ac:dyDescent="0.2">
      <c r="A174" s="53">
        <v>3225</v>
      </c>
      <c r="B174" s="85" t="s">
        <v>392</v>
      </c>
      <c r="C174" s="50" t="s">
        <v>393</v>
      </c>
      <c r="D174" s="242">
        <v>1387.92</v>
      </c>
      <c r="E174" s="242">
        <v>2951.04</v>
      </c>
      <c r="F174" s="52">
        <f t="shared" si="31"/>
        <v>212.6232059484696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51.72</v>
      </c>
      <c r="E176" s="242">
        <v>0</v>
      </c>
      <c r="F176" s="52">
        <f t="shared" si="31"/>
        <v>0</v>
      </c>
    </row>
    <row r="177" spans="1:6" ht="12.75" customHeight="1" x14ac:dyDescent="0.2">
      <c r="A177" s="53">
        <v>323</v>
      </c>
      <c r="B177" s="85" t="s">
        <v>398</v>
      </c>
      <c r="C177" s="50" t="s">
        <v>399</v>
      </c>
      <c r="D177" s="51">
        <f t="shared" ref="D177:E177" si="42">SUM(D178:D186)</f>
        <v>443175.71</v>
      </c>
      <c r="E177" s="51">
        <f t="shared" si="42"/>
        <v>774576.28</v>
      </c>
      <c r="F177" s="52">
        <f t="shared" si="31"/>
        <v>174.77859515360171</v>
      </c>
    </row>
    <row r="178" spans="1:6" ht="12.75" customHeight="1" x14ac:dyDescent="0.2">
      <c r="A178" s="53">
        <v>3231</v>
      </c>
      <c r="B178" s="85" t="s">
        <v>400</v>
      </c>
      <c r="C178" s="50" t="s">
        <v>401</v>
      </c>
      <c r="D178" s="242">
        <v>5147.54</v>
      </c>
      <c r="E178" s="242">
        <v>4450.24</v>
      </c>
      <c r="F178" s="52">
        <f t="shared" si="31"/>
        <v>86.453723526189208</v>
      </c>
    </row>
    <row r="179" spans="1:6" ht="12.75" customHeight="1" x14ac:dyDescent="0.2">
      <c r="A179" s="53">
        <v>3232</v>
      </c>
      <c r="B179" s="85" t="s">
        <v>402</v>
      </c>
      <c r="C179" s="50" t="s">
        <v>403</v>
      </c>
      <c r="D179" s="242">
        <v>194284.39</v>
      </c>
      <c r="E179" s="242">
        <v>329606.55</v>
      </c>
      <c r="F179" s="52">
        <f t="shared" si="31"/>
        <v>169.65158652221106</v>
      </c>
    </row>
    <row r="180" spans="1:6" ht="12.75" customHeight="1" x14ac:dyDescent="0.2">
      <c r="A180" s="53">
        <v>3233</v>
      </c>
      <c r="B180" s="85" t="s">
        <v>404</v>
      </c>
      <c r="C180" s="50" t="s">
        <v>405</v>
      </c>
      <c r="D180" s="242">
        <v>13561.49</v>
      </c>
      <c r="E180" s="242">
        <v>23303.75</v>
      </c>
      <c r="F180" s="52">
        <f t="shared" si="31"/>
        <v>171.83768155269075</v>
      </c>
    </row>
    <row r="181" spans="1:6" ht="12.75" customHeight="1" x14ac:dyDescent="0.2">
      <c r="A181" s="53">
        <v>3234</v>
      </c>
      <c r="B181" s="85" t="s">
        <v>406</v>
      </c>
      <c r="C181" s="50" t="s">
        <v>407</v>
      </c>
      <c r="D181" s="242">
        <v>57183.87</v>
      </c>
      <c r="E181" s="242">
        <v>220227.94</v>
      </c>
      <c r="F181" s="52">
        <f t="shared" si="31"/>
        <v>385.12248296591326</v>
      </c>
    </row>
    <row r="182" spans="1:6" ht="12.75" customHeight="1" x14ac:dyDescent="0.2">
      <c r="A182" s="53">
        <v>3235</v>
      </c>
      <c r="B182" s="85" t="s">
        <v>408</v>
      </c>
      <c r="C182" s="50" t="s">
        <v>409</v>
      </c>
      <c r="D182" s="242">
        <v>550</v>
      </c>
      <c r="E182" s="242">
        <v>7258.75</v>
      </c>
      <c r="F182" s="52">
        <f t="shared" si="31"/>
        <v>1319.7727272727273</v>
      </c>
    </row>
    <row r="183" spans="1:6" ht="12.75" customHeight="1" x14ac:dyDescent="0.2">
      <c r="A183" s="53">
        <v>3236</v>
      </c>
      <c r="B183" s="85" t="s">
        <v>410</v>
      </c>
      <c r="C183" s="50" t="s">
        <v>411</v>
      </c>
      <c r="D183" s="242">
        <v>2226.8000000000002</v>
      </c>
      <c r="E183" s="242">
        <v>24148</v>
      </c>
      <c r="F183" s="52">
        <f t="shared" si="31"/>
        <v>1084.4260822705228</v>
      </c>
    </row>
    <row r="184" spans="1:6" ht="12.75" customHeight="1" x14ac:dyDescent="0.2">
      <c r="A184" s="53">
        <v>3237</v>
      </c>
      <c r="B184" s="85" t="s">
        <v>412</v>
      </c>
      <c r="C184" s="50" t="s">
        <v>413</v>
      </c>
      <c r="D184" s="242">
        <v>153570.01</v>
      </c>
      <c r="E184" s="242">
        <v>142562.29</v>
      </c>
      <c r="F184" s="52">
        <f t="shared" si="31"/>
        <v>92.832116114337694</v>
      </c>
    </row>
    <row r="185" spans="1:6" ht="12.75" customHeight="1" x14ac:dyDescent="0.2">
      <c r="A185" s="53">
        <v>3238</v>
      </c>
      <c r="B185" s="85" t="s">
        <v>414</v>
      </c>
      <c r="C185" s="50" t="s">
        <v>415</v>
      </c>
      <c r="D185" s="242">
        <v>5941.18</v>
      </c>
      <c r="E185" s="242">
        <v>8681.99</v>
      </c>
      <c r="F185" s="52">
        <f t="shared" si="31"/>
        <v>146.13241813915755</v>
      </c>
    </row>
    <row r="186" spans="1:6" ht="12.75" customHeight="1" x14ac:dyDescent="0.2">
      <c r="A186" s="53">
        <v>3239</v>
      </c>
      <c r="B186" s="85" t="s">
        <v>416</v>
      </c>
      <c r="C186" s="50" t="s">
        <v>417</v>
      </c>
      <c r="D186" s="242">
        <v>10710.43</v>
      </c>
      <c r="E186" s="242">
        <v>14336.77</v>
      </c>
      <c r="F186" s="52">
        <f t="shared" si="31"/>
        <v>133.85802437437152</v>
      </c>
    </row>
    <row r="187" spans="1:6" ht="12.75" customHeight="1" x14ac:dyDescent="0.2">
      <c r="A187" s="53">
        <v>324</v>
      </c>
      <c r="B187" s="85" t="s">
        <v>418</v>
      </c>
      <c r="C187" s="50" t="s">
        <v>419</v>
      </c>
      <c r="D187" s="242">
        <v>999.21</v>
      </c>
      <c r="E187" s="242">
        <v>1308.05</v>
      </c>
      <c r="F187" s="52">
        <f t="shared" si="31"/>
        <v>130.90841764994346</v>
      </c>
    </row>
    <row r="188" spans="1:6" ht="12.75" customHeight="1" x14ac:dyDescent="0.2">
      <c r="A188" s="53">
        <v>329</v>
      </c>
      <c r="B188" s="85" t="s">
        <v>420</v>
      </c>
      <c r="C188" s="50" t="s">
        <v>421</v>
      </c>
      <c r="D188" s="51">
        <f t="shared" ref="D188:E188" si="43">SUM(D189:D195)</f>
        <v>83409.460000000006</v>
      </c>
      <c r="E188" s="51">
        <f t="shared" si="43"/>
        <v>126085.25</v>
      </c>
      <c r="F188" s="52">
        <f t="shared" si="31"/>
        <v>151.16420847227639</v>
      </c>
    </row>
    <row r="189" spans="1:6" ht="12.75" customHeight="1" x14ac:dyDescent="0.2">
      <c r="A189" s="53">
        <v>3291</v>
      </c>
      <c r="B189" s="232" t="s">
        <v>422</v>
      </c>
      <c r="C189" s="50" t="s">
        <v>423</v>
      </c>
      <c r="D189" s="242">
        <v>5406.25</v>
      </c>
      <c r="E189" s="242">
        <v>48970.1</v>
      </c>
      <c r="F189" s="52">
        <f t="shared" si="31"/>
        <v>905.80531791907504</v>
      </c>
    </row>
    <row r="190" spans="1:6" ht="12.75" customHeight="1" x14ac:dyDescent="0.2">
      <c r="A190" s="53">
        <v>3292</v>
      </c>
      <c r="B190" s="85" t="s">
        <v>424</v>
      </c>
      <c r="C190" s="50" t="s">
        <v>425</v>
      </c>
      <c r="D190" s="242">
        <v>6751.05</v>
      </c>
      <c r="E190" s="242">
        <v>7271.93</v>
      </c>
      <c r="F190" s="52">
        <f t="shared" si="31"/>
        <v>107.71554054554477</v>
      </c>
    </row>
    <row r="191" spans="1:6" ht="12.75" customHeight="1" x14ac:dyDescent="0.2">
      <c r="A191" s="53">
        <v>3293</v>
      </c>
      <c r="B191" s="85" t="s">
        <v>426</v>
      </c>
      <c r="C191" s="50" t="s">
        <v>427</v>
      </c>
      <c r="D191" s="242">
        <v>27193.42</v>
      </c>
      <c r="E191" s="242">
        <v>46436.75</v>
      </c>
      <c r="F191" s="52">
        <f t="shared" si="31"/>
        <v>170.764655567413</v>
      </c>
    </row>
    <row r="192" spans="1:6" ht="12.75" customHeight="1" x14ac:dyDescent="0.2">
      <c r="A192" s="53">
        <v>3294</v>
      </c>
      <c r="B192" s="85" t="s">
        <v>428</v>
      </c>
      <c r="C192" s="50" t="s">
        <v>429</v>
      </c>
      <c r="D192" s="242">
        <v>1088.3599999999999</v>
      </c>
      <c r="E192" s="242">
        <v>1088.3599999999999</v>
      </c>
      <c r="F192" s="52">
        <f t="shared" si="31"/>
        <v>100</v>
      </c>
    </row>
    <row r="193" spans="1:6" ht="12.75" customHeight="1" x14ac:dyDescent="0.2">
      <c r="A193" s="53">
        <v>3295</v>
      </c>
      <c r="B193" s="85" t="s">
        <v>430</v>
      </c>
      <c r="C193" s="50" t="s">
        <v>431</v>
      </c>
      <c r="D193" s="242">
        <v>12385.5</v>
      </c>
      <c r="E193" s="242">
        <v>8708.52</v>
      </c>
      <c r="F193" s="52">
        <f t="shared" si="31"/>
        <v>70.312219934600947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30584.880000000001</v>
      </c>
      <c r="E195" s="242">
        <v>13609.59</v>
      </c>
      <c r="F195" s="52">
        <f t="shared" si="31"/>
        <v>44.497771447852664</v>
      </c>
    </row>
    <row r="196" spans="1:6" ht="12.75" customHeight="1" x14ac:dyDescent="0.2">
      <c r="A196" s="53">
        <v>34</v>
      </c>
      <c r="B196" s="232" t="s">
        <v>436</v>
      </c>
      <c r="C196" s="50" t="s">
        <v>437</v>
      </c>
      <c r="D196" s="51">
        <f t="shared" ref="D196:E196" si="44">D197+D202+D210</f>
        <v>3212.92</v>
      </c>
      <c r="E196" s="51">
        <f t="shared" si="44"/>
        <v>3401.02</v>
      </c>
      <c r="F196" s="52">
        <f t="shared" si="31"/>
        <v>105.85448750669173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3212.92</v>
      </c>
      <c r="E210" s="51">
        <f t="shared" si="47"/>
        <v>3401.02</v>
      </c>
      <c r="F210" s="52">
        <f t="shared" si="31"/>
        <v>105.85448750669173</v>
      </c>
    </row>
    <row r="211" spans="1:6" ht="12.75" customHeight="1" x14ac:dyDescent="0.2">
      <c r="A211" s="53">
        <v>3431</v>
      </c>
      <c r="B211" s="232" t="s">
        <v>466</v>
      </c>
      <c r="C211" s="50" t="s">
        <v>467</v>
      </c>
      <c r="D211" s="242">
        <v>3203.98</v>
      </c>
      <c r="E211" s="242">
        <v>3382.04</v>
      </c>
      <c r="F211" s="52">
        <f t="shared" si="31"/>
        <v>105.55746290551127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8.94</v>
      </c>
      <c r="E213" s="242">
        <v>18.98</v>
      </c>
      <c r="F213" s="52">
        <f t="shared" si="31"/>
        <v>212.30425055928413</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1087.5</v>
      </c>
      <c r="E224" s="51">
        <f t="shared" si="51"/>
        <v>43575.83</v>
      </c>
      <c r="F224" s="52">
        <f t="shared" ref="F224:F235" si="52">IF(D224&lt;&gt;0,IF(E224/D224&gt;=100,"&gt;&gt;100",E224/D224*100),"-")</f>
        <v>4006.9728735632184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1087.5</v>
      </c>
      <c r="E236" s="51">
        <f t="shared" si="56"/>
        <v>43575.83</v>
      </c>
      <c r="F236" s="52">
        <f t="shared" ref="F236:F239" si="57">IF(D236&lt;&gt;0,IF(E236/D236&gt;=100,"&gt;&gt;100",E236/D236*100),"-")</f>
        <v>4006.9728735632184</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1087.5</v>
      </c>
      <c r="E238" s="242">
        <v>43575.83</v>
      </c>
      <c r="F238" s="52">
        <f t="shared" si="57"/>
        <v>4006.9728735632184</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44153.599999999999</v>
      </c>
      <c r="E252" s="51">
        <f t="shared" si="63"/>
        <v>41163.72</v>
      </c>
      <c r="F252" s="52">
        <f t="shared" ref="F252:F258" si="64">IF(D252&lt;&gt;0,IF(E252/D252&gt;=100,"&gt;&gt;100",E252/D252*100),"-")</f>
        <v>93.228457022756928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44153.599999999999</v>
      </c>
      <c r="E259" s="51">
        <f t="shared" si="66"/>
        <v>41163.72</v>
      </c>
      <c r="F259" s="52">
        <f t="shared" ref="F259:F262" si="67">IF(D259&lt;&gt;0,IF(E259/D259&gt;=100,"&gt;&gt;100",E259/D259*100),"-")</f>
        <v>93.228457022756928</v>
      </c>
    </row>
    <row r="260" spans="1:6" ht="12.75" customHeight="1" x14ac:dyDescent="0.2">
      <c r="A260" s="53">
        <v>3721</v>
      </c>
      <c r="B260" s="85" t="s">
        <v>560</v>
      </c>
      <c r="C260" s="50" t="s">
        <v>561</v>
      </c>
      <c r="D260" s="242">
        <v>27003.75</v>
      </c>
      <c r="E260" s="242">
        <v>22959.15</v>
      </c>
      <c r="F260" s="52">
        <f t="shared" si="67"/>
        <v>85.022080266629644</v>
      </c>
    </row>
    <row r="261" spans="1:6" ht="12.75" customHeight="1" x14ac:dyDescent="0.2">
      <c r="A261" s="53">
        <v>3722</v>
      </c>
      <c r="B261" s="85" t="s">
        <v>562</v>
      </c>
      <c r="C261" s="50" t="s">
        <v>563</v>
      </c>
      <c r="D261" s="242">
        <v>17149.849999999999</v>
      </c>
      <c r="E261" s="242">
        <v>18204.57</v>
      </c>
      <c r="F261" s="52">
        <f t="shared" si="67"/>
        <v>106.15002463578401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103811.25</v>
      </c>
      <c r="E263" s="51">
        <f t="shared" si="68"/>
        <v>135822.03999999998</v>
      </c>
      <c r="F263" s="52">
        <f t="shared" ref="F263:F267" si="69">IF(D263&lt;&gt;0,IF(E263/D263&gt;=100,"&gt;&gt;100",E263/D263*100),"-")</f>
        <v>130.83556936266541</v>
      </c>
    </row>
    <row r="264" spans="1:6" ht="12.75" customHeight="1" x14ac:dyDescent="0.2">
      <c r="A264" s="53">
        <v>381</v>
      </c>
      <c r="B264" s="85" t="s">
        <v>568</v>
      </c>
      <c r="C264" s="50" t="s">
        <v>569</v>
      </c>
      <c r="D264" s="51">
        <f t="shared" ref="D264:E264" si="70">SUM(D265:D267)</f>
        <v>100811.25</v>
      </c>
      <c r="E264" s="51">
        <f t="shared" si="70"/>
        <v>115348.18</v>
      </c>
      <c r="F264" s="52">
        <f t="shared" si="69"/>
        <v>114.41994817046708</v>
      </c>
    </row>
    <row r="265" spans="1:6" ht="12.75" customHeight="1" x14ac:dyDescent="0.2">
      <c r="A265" s="53">
        <v>3811</v>
      </c>
      <c r="B265" s="85" t="s">
        <v>570</v>
      </c>
      <c r="C265" s="50" t="s">
        <v>571</v>
      </c>
      <c r="D265" s="242">
        <v>100811.25</v>
      </c>
      <c r="E265" s="242">
        <v>115348.18</v>
      </c>
      <c r="F265" s="52">
        <f t="shared" si="69"/>
        <v>114.41994817046708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15000</v>
      </c>
      <c r="F268" s="52" t="str">
        <f t="shared" ref="F268:F272" si="72">IF(D268&lt;&gt;0,IF(E268/D268&gt;=100,"&gt;&gt;100",E268/D268*100),"-")</f>
        <v>-</v>
      </c>
    </row>
    <row r="269" spans="1:6" ht="12.75" customHeight="1" x14ac:dyDescent="0.2">
      <c r="A269" s="53">
        <v>3821</v>
      </c>
      <c r="B269" s="85" t="s">
        <v>578</v>
      </c>
      <c r="C269" s="50" t="s">
        <v>579</v>
      </c>
      <c r="D269" s="242">
        <v>0</v>
      </c>
      <c r="E269" s="242">
        <v>15000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5473.86</v>
      </c>
      <c r="F273" s="52" t="str">
        <f t="shared" ref="F273:F284" si="74">IF(D273&lt;&gt;0,IF(E273/D273&gt;=100,"&gt;&gt;100",E273/D273*100),"-")</f>
        <v>-</v>
      </c>
    </row>
    <row r="274" spans="1:6" ht="12.75" customHeight="1" x14ac:dyDescent="0.2">
      <c r="A274" s="53">
        <v>3831</v>
      </c>
      <c r="B274" s="85" t="s">
        <v>588</v>
      </c>
      <c r="C274" s="50" t="s">
        <v>589</v>
      </c>
      <c r="D274" s="242">
        <v>0</v>
      </c>
      <c r="E274" s="242">
        <v>5473.86</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3000</v>
      </c>
      <c r="E279" s="51">
        <f t="shared" si="75"/>
        <v>0</v>
      </c>
      <c r="F279" s="52">
        <f t="shared" si="74"/>
        <v>0</v>
      </c>
    </row>
    <row r="280" spans="1:6" ht="24" x14ac:dyDescent="0.2">
      <c r="A280" s="53">
        <v>3861</v>
      </c>
      <c r="B280" s="85" t="s">
        <v>599</v>
      </c>
      <c r="C280" s="50" t="s">
        <v>600</v>
      </c>
      <c r="D280" s="242">
        <v>3000</v>
      </c>
      <c r="E280" s="242">
        <v>0</v>
      </c>
      <c r="F280" s="52">
        <f t="shared" si="74"/>
        <v>0</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917253.80999999994</v>
      </c>
      <c r="E289" s="51">
        <f t="shared" si="79"/>
        <v>1471300.9500000002</v>
      </c>
      <c r="F289" s="52">
        <f t="shared" si="76"/>
        <v>160.40281696949293</v>
      </c>
    </row>
    <row r="290" spans="1:6" ht="12.75" customHeight="1" x14ac:dyDescent="0.2">
      <c r="A290" s="53" t="s">
        <v>609</v>
      </c>
      <c r="B290" s="85" t="s">
        <v>620</v>
      </c>
      <c r="C290" s="50" t="s">
        <v>621</v>
      </c>
      <c r="D290" s="51">
        <f>IF(D6&gt;=D289,D6-D289,0)</f>
        <v>977488.44000000029</v>
      </c>
      <c r="E290" s="51">
        <f>IF(E6&gt;=E289,E6-E289,0)</f>
        <v>1538216.37</v>
      </c>
      <c r="F290" s="52">
        <f t="shared" si="76"/>
        <v>157.36414949316432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697528.65</v>
      </c>
      <c r="E292" s="242">
        <v>751898.04</v>
      </c>
      <c r="F292" s="52">
        <f t="shared" si="76"/>
        <v>107.79457445941468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614251.65</v>
      </c>
      <c r="E294" s="242">
        <v>796803.37999999989</v>
      </c>
      <c r="F294" s="52">
        <f t="shared" si="76"/>
        <v>129.71937153119569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13174.01</v>
      </c>
      <c r="E298" s="51">
        <f t="shared" si="80"/>
        <v>13295.33</v>
      </c>
      <c r="F298" s="52">
        <f t="shared" ref="F298:F418" si="81">IF(D298&lt;&gt;0,IF(E298/D298&gt;=100,"&gt;&gt;100",E298/D298*100),"-")</f>
        <v>100.92090411347799</v>
      </c>
    </row>
    <row r="299" spans="1:6" ht="12.75" customHeight="1" x14ac:dyDescent="0.2">
      <c r="A299" s="53">
        <v>71</v>
      </c>
      <c r="B299" s="85" t="s">
        <v>637</v>
      </c>
      <c r="C299" s="50" t="s">
        <v>638</v>
      </c>
      <c r="D299" s="51">
        <f t="shared" ref="D299:E299" si="82">D300+D304</f>
        <v>13174.01</v>
      </c>
      <c r="E299" s="51">
        <f t="shared" si="82"/>
        <v>13295.33</v>
      </c>
      <c r="F299" s="52">
        <f t="shared" si="81"/>
        <v>100.92090411347799</v>
      </c>
    </row>
    <row r="300" spans="1:6" ht="24" x14ac:dyDescent="0.2">
      <c r="A300" s="53">
        <v>711</v>
      </c>
      <c r="B300" s="85" t="s">
        <v>639</v>
      </c>
      <c r="C300" s="50" t="s">
        <v>640</v>
      </c>
      <c r="D300" s="51">
        <f t="shared" ref="D300:E300" si="83">SUM(D301:D303)</f>
        <v>13174.01</v>
      </c>
      <c r="E300" s="51">
        <f t="shared" si="83"/>
        <v>13295.33</v>
      </c>
      <c r="F300" s="52">
        <f t="shared" si="81"/>
        <v>100.92090411347799</v>
      </c>
    </row>
    <row r="301" spans="1:6" ht="12.75" customHeight="1" x14ac:dyDescent="0.2">
      <c r="A301" s="53">
        <v>7111</v>
      </c>
      <c r="B301" s="85" t="s">
        <v>641</v>
      </c>
      <c r="C301" s="50" t="s">
        <v>642</v>
      </c>
      <c r="D301" s="242">
        <v>13174.01</v>
      </c>
      <c r="E301" s="242">
        <v>13295.33</v>
      </c>
      <c r="F301" s="52">
        <f t="shared" si="81"/>
        <v>100.92090411347799</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923293.3</v>
      </c>
      <c r="E350" s="51">
        <f t="shared" si="95"/>
        <v>1628910.62</v>
      </c>
      <c r="F350" s="52">
        <f t="shared" si="81"/>
        <v>176.42396191979299</v>
      </c>
    </row>
    <row r="351" spans="1:6" ht="12.75" customHeight="1" x14ac:dyDescent="0.2">
      <c r="A351" s="53">
        <v>41</v>
      </c>
      <c r="B351" s="85" t="s">
        <v>741</v>
      </c>
      <c r="C351" s="50" t="s">
        <v>742</v>
      </c>
      <c r="D351" s="51">
        <f t="shared" ref="D351:E351" si="96">D352+D356</f>
        <v>1114.3499999999999</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1114.3499999999999</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1114.3499999999999</v>
      </c>
      <c r="E359" s="242">
        <v>0</v>
      </c>
      <c r="F359" s="52">
        <f t="shared" si="81"/>
        <v>0</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884480.79</v>
      </c>
      <c r="E363" s="51">
        <f t="shared" si="99"/>
        <v>693204.25</v>
      </c>
      <c r="F363" s="52">
        <f t="shared" si="81"/>
        <v>78.374144225336977</v>
      </c>
    </row>
    <row r="364" spans="1:6" ht="12.75" customHeight="1" x14ac:dyDescent="0.2">
      <c r="A364" s="53">
        <v>421</v>
      </c>
      <c r="B364" s="85" t="s">
        <v>759</v>
      </c>
      <c r="C364" s="50" t="s">
        <v>760</v>
      </c>
      <c r="D364" s="51">
        <f t="shared" ref="D364:E364" si="100">SUM(D365:D368)</f>
        <v>575457.1</v>
      </c>
      <c r="E364" s="51">
        <f t="shared" si="100"/>
        <v>599054.42999999993</v>
      </c>
      <c r="F364" s="52">
        <f t="shared" si="81"/>
        <v>104.10062366073856</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12725</v>
      </c>
      <c r="F366" s="52" t="str">
        <f t="shared" si="81"/>
        <v>-</v>
      </c>
    </row>
    <row r="367" spans="1:6" ht="12.75" customHeight="1" x14ac:dyDescent="0.2">
      <c r="A367" s="53">
        <v>4213</v>
      </c>
      <c r="B367" s="85" t="s">
        <v>669</v>
      </c>
      <c r="C367" s="50" t="s">
        <v>763</v>
      </c>
      <c r="D367" s="242">
        <v>313297.03999999998</v>
      </c>
      <c r="E367" s="242">
        <v>274695.2</v>
      </c>
      <c r="F367" s="52">
        <f t="shared" si="81"/>
        <v>87.678836672060484</v>
      </c>
    </row>
    <row r="368" spans="1:6" ht="12.75" customHeight="1" x14ac:dyDescent="0.2">
      <c r="A368" s="53">
        <v>4214</v>
      </c>
      <c r="B368" s="85" t="s">
        <v>671</v>
      </c>
      <c r="C368" s="50" t="s">
        <v>764</v>
      </c>
      <c r="D368" s="242">
        <v>262160.06</v>
      </c>
      <c r="E368" s="242">
        <v>311634.23</v>
      </c>
      <c r="F368" s="52">
        <f t="shared" si="81"/>
        <v>118.8717419426895</v>
      </c>
    </row>
    <row r="369" spans="1:6" ht="12.75" customHeight="1" x14ac:dyDescent="0.2">
      <c r="A369" s="53">
        <v>422</v>
      </c>
      <c r="B369" s="85" t="s">
        <v>765</v>
      </c>
      <c r="C369" s="50" t="s">
        <v>766</v>
      </c>
      <c r="D369" s="51">
        <f t="shared" ref="D369:E369" si="101">SUM(D370:D377)</f>
        <v>297871.96000000002</v>
      </c>
      <c r="E369" s="51">
        <f t="shared" si="101"/>
        <v>82850.570000000007</v>
      </c>
      <c r="F369" s="52">
        <f t="shared" si="81"/>
        <v>27.814155451221389</v>
      </c>
    </row>
    <row r="370" spans="1:6" ht="12.75" customHeight="1" x14ac:dyDescent="0.2">
      <c r="A370" s="53">
        <v>4221</v>
      </c>
      <c r="B370" s="85" t="s">
        <v>675</v>
      </c>
      <c r="C370" s="50" t="s">
        <v>767</v>
      </c>
      <c r="D370" s="242">
        <v>5790.04</v>
      </c>
      <c r="E370" s="242">
        <v>13569.96</v>
      </c>
      <c r="F370" s="52">
        <f t="shared" si="81"/>
        <v>234.36729279935889</v>
      </c>
    </row>
    <row r="371" spans="1:6" ht="12.75" customHeight="1" x14ac:dyDescent="0.2">
      <c r="A371" s="53">
        <v>4222</v>
      </c>
      <c r="B371" s="85" t="s">
        <v>768</v>
      </c>
      <c r="C371" s="50" t="s">
        <v>769</v>
      </c>
      <c r="D371" s="242">
        <v>0</v>
      </c>
      <c r="E371" s="242">
        <v>1681.04</v>
      </c>
      <c r="F371" s="52" t="str">
        <f t="shared" si="81"/>
        <v>-</v>
      </c>
    </row>
    <row r="372" spans="1:6" ht="12.75" customHeight="1" x14ac:dyDescent="0.2">
      <c r="A372" s="53">
        <v>4223</v>
      </c>
      <c r="B372" s="85" t="s">
        <v>679</v>
      </c>
      <c r="C372" s="50" t="s">
        <v>770</v>
      </c>
      <c r="D372" s="242">
        <v>7384.72</v>
      </c>
      <c r="E372" s="242">
        <v>13243.14</v>
      </c>
      <c r="F372" s="52">
        <f t="shared" si="81"/>
        <v>179.33164696833458</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1327</v>
      </c>
      <c r="E375" s="242">
        <v>0</v>
      </c>
      <c r="F375" s="52">
        <f t="shared" si="81"/>
        <v>0</v>
      </c>
    </row>
    <row r="376" spans="1:6" ht="12.75" customHeight="1" x14ac:dyDescent="0.2">
      <c r="A376" s="53">
        <v>4227</v>
      </c>
      <c r="B376" s="232" t="s">
        <v>687</v>
      </c>
      <c r="C376" s="50" t="s">
        <v>774</v>
      </c>
      <c r="D376" s="242">
        <v>283370.2</v>
      </c>
      <c r="E376" s="242">
        <v>54356.43</v>
      </c>
      <c r="F376" s="52">
        <f t="shared" si="81"/>
        <v>19.182126419785845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1551.73</v>
      </c>
      <c r="E388" s="51">
        <f t="shared" si="104"/>
        <v>11299.25</v>
      </c>
      <c r="F388" s="52">
        <f t="shared" si="81"/>
        <v>728.17113802014524</v>
      </c>
    </row>
    <row r="389" spans="1:6" ht="12.75" customHeight="1" x14ac:dyDescent="0.2">
      <c r="A389" s="53">
        <v>4251</v>
      </c>
      <c r="B389" s="85" t="s">
        <v>791</v>
      </c>
      <c r="C389" s="50" t="s">
        <v>792</v>
      </c>
      <c r="D389" s="242">
        <v>1551.73</v>
      </c>
      <c r="E389" s="242">
        <v>11299.25</v>
      </c>
      <c r="F389" s="52">
        <f t="shared" si="81"/>
        <v>728.17113802014524</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9600</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9600</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37698.160000000003</v>
      </c>
      <c r="E402" s="51">
        <f t="shared" si="109"/>
        <v>935706.37</v>
      </c>
      <c r="F402" s="52">
        <f t="shared" si="81"/>
        <v>2482.1009035984775</v>
      </c>
    </row>
    <row r="403" spans="1:6" ht="12.75" customHeight="1" x14ac:dyDescent="0.2">
      <c r="A403" s="53">
        <v>451</v>
      </c>
      <c r="B403" s="85" t="s">
        <v>812</v>
      </c>
      <c r="C403" s="50" t="s">
        <v>813</v>
      </c>
      <c r="D403" s="242">
        <v>37698.160000000003</v>
      </c>
      <c r="E403" s="242">
        <v>935706.37</v>
      </c>
      <c r="F403" s="52">
        <f t="shared" si="81"/>
        <v>2482.1009035984775</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910119.29</v>
      </c>
      <c r="E408" s="51">
        <f t="shared" si="111"/>
        <v>1615615.29</v>
      </c>
      <c r="F408" s="52">
        <f t="shared" si="81"/>
        <v>177.51687144220404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479733.67</v>
      </c>
      <c r="E410" s="242">
        <v>462470.66999999993</v>
      </c>
      <c r="F410" s="52">
        <f t="shared" si="81"/>
        <v>96.40154504894349</v>
      </c>
    </row>
    <row r="411" spans="1:6" ht="12.75" customHeight="1" x14ac:dyDescent="0.2">
      <c r="A411" s="53">
        <v>97</v>
      </c>
      <c r="B411" s="85" t="s">
        <v>828</v>
      </c>
      <c r="C411" s="50" t="s">
        <v>829</v>
      </c>
      <c r="D411" s="242">
        <v>0</v>
      </c>
      <c r="E411" s="242">
        <v>27439.129999999997</v>
      </c>
      <c r="F411" s="52" t="str">
        <f t="shared" si="81"/>
        <v>-</v>
      </c>
    </row>
    <row r="412" spans="1:6" ht="12.75" customHeight="1" x14ac:dyDescent="0.2">
      <c r="A412" s="53" t="s">
        <v>609</v>
      </c>
      <c r="B412" s="85" t="s">
        <v>830</v>
      </c>
      <c r="C412" s="50" t="s">
        <v>831</v>
      </c>
      <c r="D412" s="51">
        <f>D6+D298</f>
        <v>1907916.2600000002</v>
      </c>
      <c r="E412" s="51">
        <f>E6+E298</f>
        <v>3022812.6500000004</v>
      </c>
      <c r="F412" s="52">
        <f t="shared" si="81"/>
        <v>158.43528950269547</v>
      </c>
    </row>
    <row r="413" spans="1:6" ht="12.75" customHeight="1" x14ac:dyDescent="0.2">
      <c r="A413" s="53" t="s">
        <v>609</v>
      </c>
      <c r="B413" s="85" t="s">
        <v>832</v>
      </c>
      <c r="C413" s="50" t="s">
        <v>833</v>
      </c>
      <c r="D413" s="51">
        <f t="shared" ref="D413:E413" si="112">D289+D350</f>
        <v>1840547.1099999999</v>
      </c>
      <c r="E413" s="51">
        <f t="shared" si="112"/>
        <v>3100211.5700000003</v>
      </c>
      <c r="F413" s="52">
        <f t="shared" si="81"/>
        <v>168.43967498338037</v>
      </c>
    </row>
    <row r="414" spans="1:6" ht="12.75" customHeight="1" x14ac:dyDescent="0.2">
      <c r="A414" s="53" t="s">
        <v>609</v>
      </c>
      <c r="B414" s="85" t="s">
        <v>834</v>
      </c>
      <c r="C414" s="50" t="s">
        <v>835</v>
      </c>
      <c r="D414" s="51">
        <f t="shared" ref="D414:E414" si="113">IF(D412&gt;=D413,D412-D413,0)</f>
        <v>67369.150000000373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77398.919999999925</v>
      </c>
      <c r="F415" s="52" t="str">
        <f t="shared" si="81"/>
        <v>-</v>
      </c>
    </row>
    <row r="416" spans="1:6" ht="12.75" customHeight="1" x14ac:dyDescent="0.2">
      <c r="A416" s="60" t="s">
        <v>838</v>
      </c>
      <c r="B416" s="232" t="s">
        <v>839</v>
      </c>
      <c r="C416" s="61" t="s">
        <v>840</v>
      </c>
      <c r="D416" s="51">
        <f t="shared" ref="D416:E416" si="115">IF(D292-D293+D409-D410&gt;=0,D292-D293+D409-D410,0)</f>
        <v>217794.98000000004</v>
      </c>
      <c r="E416" s="51">
        <f t="shared" si="115"/>
        <v>289427.37000000011</v>
      </c>
      <c r="F416" s="52">
        <f t="shared" si="81"/>
        <v>132.88982601894682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614251.65</v>
      </c>
      <c r="E418" s="62">
        <f t="shared" si="117"/>
        <v>824242.50999999989</v>
      </c>
      <c r="F418" s="57">
        <f t="shared" si="81"/>
        <v>134.18645436280065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30146.3</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30146.3</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30146.3</v>
      </c>
      <c r="E507" s="51">
        <f t="shared" si="142"/>
        <v>0</v>
      </c>
      <c r="F507" s="52">
        <f t="shared" si="119"/>
        <v>0</v>
      </c>
    </row>
    <row r="508" spans="1:6" ht="12.75" customHeight="1" x14ac:dyDescent="0.2">
      <c r="A508" s="53">
        <v>8471</v>
      </c>
      <c r="B508" s="85" t="s">
        <v>1023</v>
      </c>
      <c r="C508" s="50" t="s">
        <v>1024</v>
      </c>
      <c r="D508" s="242">
        <v>30146.3</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28750.84</v>
      </c>
      <c r="E528" s="51">
        <f t="shared" si="148"/>
        <v>30146.32</v>
      </c>
      <c r="F528" s="52">
        <f t="shared" si="119"/>
        <v>104.85370166576003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3000</v>
      </c>
      <c r="E580" s="51">
        <f t="shared" si="162"/>
        <v>0</v>
      </c>
      <c r="F580" s="52">
        <f t="shared" si="119"/>
        <v>0</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3000</v>
      </c>
      <c r="E585" s="51">
        <f t="shared" si="164"/>
        <v>0</v>
      </c>
      <c r="F585" s="52">
        <f t="shared" si="119"/>
        <v>0</v>
      </c>
    </row>
    <row r="586" spans="1:6" ht="12.75" customHeight="1" x14ac:dyDescent="0.2">
      <c r="A586" s="53">
        <v>5321</v>
      </c>
      <c r="B586" s="85" t="s">
        <v>1171</v>
      </c>
      <c r="C586" s="50" t="s">
        <v>1172</v>
      </c>
      <c r="D586" s="242">
        <v>3000</v>
      </c>
      <c r="E586" s="242">
        <v>0</v>
      </c>
      <c r="F586" s="52">
        <f t="shared" si="119"/>
        <v>0</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25750.84</v>
      </c>
      <c r="E593" s="51">
        <f t="shared" si="167"/>
        <v>30146.32</v>
      </c>
      <c r="F593" s="52">
        <f t="shared" si="119"/>
        <v>117.06926841998164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25750.84</v>
      </c>
      <c r="E617" s="51">
        <f t="shared" si="173"/>
        <v>30146.32</v>
      </c>
      <c r="F617" s="52">
        <f t="shared" si="119"/>
        <v>117.06926841998164</v>
      </c>
    </row>
    <row r="618" spans="1:6" ht="12.75" customHeight="1" x14ac:dyDescent="0.2">
      <c r="A618" s="53">
        <v>5471</v>
      </c>
      <c r="B618" s="85" t="s">
        <v>1234</v>
      </c>
      <c r="C618" s="50" t="s">
        <v>1235</v>
      </c>
      <c r="D618" s="242">
        <v>25750.84</v>
      </c>
      <c r="E618" s="242">
        <v>30146.32</v>
      </c>
      <c r="F618" s="52">
        <f t="shared" si="119"/>
        <v>117.06926841998164</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1395.4599999999991</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30146.32</v>
      </c>
      <c r="F636" s="52" t="str">
        <f t="shared" si="119"/>
        <v>-</v>
      </c>
    </row>
    <row r="637" spans="1:6" ht="12.75" customHeight="1" x14ac:dyDescent="0.2">
      <c r="A637" s="53">
        <v>92213</v>
      </c>
      <c r="B637" s="85" t="s">
        <v>1272</v>
      </c>
      <c r="C637" s="50" t="s">
        <v>1273</v>
      </c>
      <c r="D637" s="242">
        <v>25750.86</v>
      </c>
      <c r="E637" s="242">
        <v>27146.319999999992</v>
      </c>
      <c r="F637" s="52">
        <f t="shared" si="119"/>
        <v>105.41908114913441</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1938062.5600000003</v>
      </c>
      <c r="E639" s="51">
        <f t="shared" si="180"/>
        <v>3022812.6500000004</v>
      </c>
      <c r="F639" s="52">
        <f t="shared" si="119"/>
        <v>155.97085008442656</v>
      </c>
    </row>
    <row r="640" spans="1:6" ht="12.75" customHeight="1" x14ac:dyDescent="0.2">
      <c r="A640" s="53" t="s">
        <v>609</v>
      </c>
      <c r="B640" s="85" t="s">
        <v>1278</v>
      </c>
      <c r="C640" s="50" t="s">
        <v>1279</v>
      </c>
      <c r="D640" s="51">
        <f t="shared" ref="D640:E640" si="181">D413+D528</f>
        <v>1869297.95</v>
      </c>
      <c r="E640" s="51">
        <f t="shared" si="181"/>
        <v>3130357.89</v>
      </c>
      <c r="F640" s="52">
        <f t="shared" si="119"/>
        <v>167.4616874212054</v>
      </c>
    </row>
    <row r="641" spans="1:6" ht="12.75" customHeight="1" x14ac:dyDescent="0.2">
      <c r="A641" s="53" t="s">
        <v>609</v>
      </c>
      <c r="B641" s="85" t="s">
        <v>1280</v>
      </c>
      <c r="C641" s="50" t="s">
        <v>1281</v>
      </c>
      <c r="D641" s="51">
        <f t="shared" ref="D641:E641" si="182">IF(D639&gt;=D640,D639-D640,0)</f>
        <v>68764.610000000335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107545.23999999976</v>
      </c>
      <c r="F642" s="52" t="str">
        <f t="shared" si="119"/>
        <v>-</v>
      </c>
    </row>
    <row r="643" spans="1:6" ht="24" x14ac:dyDescent="0.2">
      <c r="A643" s="60" t="s">
        <v>1284</v>
      </c>
      <c r="B643" s="85" t="s">
        <v>1285</v>
      </c>
      <c r="C643" s="61" t="s">
        <v>1284</v>
      </c>
      <c r="D643" s="51">
        <f t="shared" ref="D643:E643" si="184">IF(D416-D417+D637-D638&gt;=0,D416-D417+D637-D638,0)</f>
        <v>243545.84000000003</v>
      </c>
      <c r="E643" s="51">
        <f t="shared" si="184"/>
        <v>316573.69000000012</v>
      </c>
      <c r="F643" s="52">
        <f t="shared" si="119"/>
        <v>129.98525862728761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312310.45000000036</v>
      </c>
      <c r="E645" s="51">
        <f t="shared" si="186"/>
        <v>209028.45000000036</v>
      </c>
      <c r="F645" s="52">
        <f t="shared" si="119"/>
        <v>66.929700879365427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417724.64</v>
      </c>
      <c r="E649" s="242">
        <v>406987.57</v>
      </c>
      <c r="F649" s="52">
        <f t="shared" ref="F649:F724" si="188">IF(D649&lt;&gt;0,IF(E649/D649&gt;=100,"&gt;&gt;100",E649/D649*100),"-")</f>
        <v>97.429629719712011</v>
      </c>
    </row>
    <row r="650" spans="1:6" ht="12.75" customHeight="1" x14ac:dyDescent="0.2">
      <c r="A650" s="53" t="s">
        <v>1297</v>
      </c>
      <c r="B650" s="85" t="s">
        <v>1298</v>
      </c>
      <c r="C650" s="50" t="s">
        <v>1297</v>
      </c>
      <c r="D650" s="242">
        <v>2159711.54</v>
      </c>
      <c r="E650" s="242">
        <v>4028688.34</v>
      </c>
      <c r="F650" s="52">
        <f t="shared" si="188"/>
        <v>186.53826056789046</v>
      </c>
    </row>
    <row r="651" spans="1:6" ht="12.75" customHeight="1" x14ac:dyDescent="0.2">
      <c r="A651" s="53" t="s">
        <v>1299</v>
      </c>
      <c r="B651" s="85" t="s">
        <v>1300</v>
      </c>
      <c r="C651" s="50" t="s">
        <v>1299</v>
      </c>
      <c r="D651" s="242">
        <v>2170448.61</v>
      </c>
      <c r="E651" s="242">
        <v>3957625.31</v>
      </c>
      <c r="F651" s="52">
        <f t="shared" si="188"/>
        <v>182.34135062059821</v>
      </c>
    </row>
    <row r="652" spans="1:6" ht="24" x14ac:dyDescent="0.2">
      <c r="A652" s="53">
        <v>11</v>
      </c>
      <c r="B652" s="85" t="s">
        <v>1301</v>
      </c>
      <c r="C652" s="50" t="s">
        <v>1302</v>
      </c>
      <c r="D652" s="51">
        <f t="shared" ref="D652:E652" si="189">+D649+D650-D651</f>
        <v>406987.5700000003</v>
      </c>
      <c r="E652" s="51">
        <f t="shared" si="189"/>
        <v>478050.60000000009</v>
      </c>
      <c r="F652" s="52">
        <f t="shared" si="188"/>
        <v>117.46073719155594</v>
      </c>
    </row>
    <row r="653" spans="1:6" ht="24" x14ac:dyDescent="0.2">
      <c r="A653" s="53" t="s">
        <v>609</v>
      </c>
      <c r="B653" s="85" t="s">
        <v>1303</v>
      </c>
      <c r="C653" s="50" t="s">
        <v>1304</v>
      </c>
      <c r="D653" s="262">
        <v>10</v>
      </c>
      <c r="E653" s="262">
        <v>16</v>
      </c>
      <c r="F653" s="52">
        <f t="shared" si="188"/>
        <v>160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10</v>
      </c>
      <c r="E655" s="262">
        <v>16</v>
      </c>
      <c r="F655" s="52">
        <f t="shared" si="188"/>
        <v>160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207.05</v>
      </c>
      <c r="E660" s="242">
        <v>0</v>
      </c>
      <c r="F660" s="52">
        <f t="shared" si="188"/>
        <v>0</v>
      </c>
    </row>
    <row r="661" spans="1:6" ht="12.75" customHeight="1" x14ac:dyDescent="0.2">
      <c r="A661" s="53">
        <v>63311</v>
      </c>
      <c r="B661" s="85" t="s">
        <v>1320</v>
      </c>
      <c r="C661" s="50" t="s">
        <v>1321</v>
      </c>
      <c r="D661" s="242">
        <v>652348</v>
      </c>
      <c r="E661" s="242">
        <v>683059.36</v>
      </c>
      <c r="F661" s="52">
        <f t="shared" si="188"/>
        <v>104.70781852630805</v>
      </c>
    </row>
    <row r="662" spans="1:6" ht="12.75" customHeight="1" x14ac:dyDescent="0.2">
      <c r="A662" s="53">
        <v>63312</v>
      </c>
      <c r="B662" s="85" t="s">
        <v>1322</v>
      </c>
      <c r="C662" s="50" t="s">
        <v>1323</v>
      </c>
      <c r="D662" s="242">
        <v>4000</v>
      </c>
      <c r="E662" s="242">
        <v>22648.86</v>
      </c>
      <c r="F662" s="52">
        <f t="shared" si="188"/>
        <v>566.22149999999999</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115189.39</v>
      </c>
      <c r="E665" s="242">
        <v>118700</v>
      </c>
      <c r="F665" s="52">
        <f t="shared" si="188"/>
        <v>103.04768520781298</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10086.93</v>
      </c>
      <c r="E673" s="242">
        <v>25950</v>
      </c>
      <c r="F673" s="52">
        <f t="shared" si="188"/>
        <v>257.2636074603472</v>
      </c>
    </row>
    <row r="674" spans="1:6" ht="24" x14ac:dyDescent="0.2">
      <c r="A674" s="53">
        <v>63426</v>
      </c>
      <c r="B674" s="232" t="s">
        <v>1346</v>
      </c>
      <c r="C674" s="50" t="s">
        <v>1347</v>
      </c>
      <c r="D674" s="242">
        <v>0</v>
      </c>
      <c r="E674" s="242">
        <v>1400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50006.63</v>
      </c>
      <c r="E694" s="242">
        <v>214579.5</v>
      </c>
      <c r="F694" s="52">
        <f t="shared" si="188"/>
        <v>429.10210106139931</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523437.44</v>
      </c>
      <c r="E698" s="242">
        <v>1104776.6499999999</v>
      </c>
      <c r="F698" s="52">
        <f t="shared" si="188"/>
        <v>211.06183195455026</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6389.09</v>
      </c>
      <c r="E718" s="242">
        <v>8386.2900000000009</v>
      </c>
      <c r="F718" s="52">
        <f t="shared" si="188"/>
        <v>131.25953774324671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192.38</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9107.65</v>
      </c>
      <c r="E722" s="242">
        <v>149.31</v>
      </c>
      <c r="F722" s="52">
        <f t="shared" si="188"/>
        <v>1.6393910613605047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1842.95</v>
      </c>
      <c r="E725" s="242">
        <v>1605.42</v>
      </c>
      <c r="F725" s="52">
        <f t="shared" ref="F725:F979" si="190">IF(D725&lt;&gt;0,IF(E725/D725&gt;=100,"&gt;&gt;100",E725/D725*100),"-")</f>
        <v>87.111424618139395</v>
      </c>
    </row>
    <row r="726" spans="1:6" ht="12.75" customHeight="1" x14ac:dyDescent="0.2">
      <c r="A726" s="53" t="s">
        <v>1432</v>
      </c>
      <c r="B726" s="85" t="s">
        <v>1433</v>
      </c>
      <c r="C726" s="50" t="s">
        <v>1432</v>
      </c>
      <c r="D726" s="242">
        <v>931.7</v>
      </c>
      <c r="E726" s="242">
        <v>867.65</v>
      </c>
      <c r="F726" s="52">
        <f t="shared" si="190"/>
        <v>93.125469571750557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10470</v>
      </c>
      <c r="E816" s="242">
        <v>4350</v>
      </c>
      <c r="F816" s="52">
        <f t="shared" si="190"/>
        <v>41.54727793696275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7325.43</v>
      </c>
      <c r="E821" s="242">
        <v>7420</v>
      </c>
      <c r="F821" s="52">
        <f t="shared" si="190"/>
        <v>101.29098223585508</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9208.32</v>
      </c>
      <c r="E823" s="242">
        <v>11189.15</v>
      </c>
      <c r="F823" s="52">
        <f t="shared" si="190"/>
        <v>121.51130716569362</v>
      </c>
    </row>
    <row r="824" spans="1:6" ht="12.75" customHeight="1" x14ac:dyDescent="0.2">
      <c r="A824" s="53">
        <v>37221</v>
      </c>
      <c r="B824" s="85" t="s">
        <v>1628</v>
      </c>
      <c r="C824" s="50" t="s">
        <v>1629</v>
      </c>
      <c r="D824" s="242">
        <v>10295.870000000001</v>
      </c>
      <c r="E824" s="242">
        <v>10837.12</v>
      </c>
      <c r="F824" s="52">
        <f t="shared" si="190"/>
        <v>105.25696225768198</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115.49</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6853.98</v>
      </c>
      <c r="E828" s="242">
        <v>7251.96</v>
      </c>
      <c r="F828" s="52">
        <f t="shared" si="190"/>
        <v>105.80655327269703</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3000</v>
      </c>
      <c r="E830" s="242">
        <v>0</v>
      </c>
      <c r="F830" s="52">
        <f t="shared" si="190"/>
        <v>0</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30146.3</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25750.84</v>
      </c>
      <c r="E968" s="242">
        <v>30146.32</v>
      </c>
      <c r="F968" s="52">
        <f t="shared" si="190"/>
        <v>117.06926841998164</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2" workbookViewId="0">
      <selection activeCell="E348" sqref="E3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10150859.109999999</v>
      </c>
      <c r="E6" s="229">
        <f t="shared" si="0"/>
        <v>12066263.290000001</v>
      </c>
      <c r="F6" s="230">
        <f t="shared" ref="F6:F260" si="1">IF(D6&gt;0,IF(E6/D6&gt;=100,"&gt;&gt;100",E6/D6*100),"-")</f>
        <v>118.86938001250617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8712447.3999999985</v>
      </c>
      <c r="E7" s="104">
        <f t="shared" si="2"/>
        <v>10348626.380000001</v>
      </c>
      <c r="F7" s="93">
        <f t="shared" si="1"/>
        <v>118.77978603348586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2083633</v>
      </c>
      <c r="E8" s="104">
        <f>E9+E10-E11</f>
        <v>2168489.2799999998</v>
      </c>
      <c r="F8" s="93">
        <f t="shared" si="1"/>
        <v>104.07251564934899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2056492.15</v>
      </c>
      <c r="E9" s="247">
        <v>2143748.4299999997</v>
      </c>
      <c r="F9" s="93">
        <f t="shared" si="1"/>
        <v>104.24296684040344</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29540.85</v>
      </c>
      <c r="E10" s="247">
        <v>29540.85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2400</v>
      </c>
      <c r="E11" s="247">
        <v>4800</v>
      </c>
      <c r="F11" s="93">
        <f t="shared" si="1"/>
        <v>200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6178394.9899999993</v>
      </c>
      <c r="E12" s="104">
        <f t="shared" si="3"/>
        <v>7218631.7999999998</v>
      </c>
      <c r="F12" s="93">
        <f t="shared" si="1"/>
        <v>116.83668350249003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5686847.6099999994</v>
      </c>
      <c r="E13" s="104">
        <f t="shared" si="4"/>
        <v>6774651.1600000001</v>
      </c>
      <c r="F13" s="93">
        <f t="shared" si="1"/>
        <v>119.12841040591908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v>
      </c>
      <c r="E14" s="247">
        <v>15928.33</v>
      </c>
      <c r="F14" s="93" t="str">
        <f t="shared" si="1"/>
        <v>&gt;&gt;100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2082935.45</v>
      </c>
      <c r="E15" s="247">
        <v>3030076.94</v>
      </c>
      <c r="F15" s="93">
        <f t="shared" si="1"/>
        <v>145.47147584434265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3684313.93</v>
      </c>
      <c r="E16" s="247">
        <v>3962594.9800000004</v>
      </c>
      <c r="F16" s="93">
        <f t="shared" si="1"/>
        <v>107.55313079415032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731342.3</v>
      </c>
      <c r="E17" s="247">
        <v>836525.33000000007</v>
      </c>
      <c r="F17" s="93">
        <f t="shared" si="1"/>
        <v>114.38218875073957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811745.07</v>
      </c>
      <c r="E18" s="247">
        <v>1070474.42</v>
      </c>
      <c r="F18" s="93">
        <f t="shared" si="1"/>
        <v>131.87322714506908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456365.84</v>
      </c>
      <c r="E19" s="104">
        <f t="shared" si="5"/>
        <v>404257.35000000009</v>
      </c>
      <c r="F19" s="93">
        <f t="shared" si="1"/>
        <v>88.581860114683437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143771.15</v>
      </c>
      <c r="E20" s="247">
        <v>157341.10999999999</v>
      </c>
      <c r="F20" s="93">
        <f t="shared" si="1"/>
        <v>109.43858347102322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17999.18</v>
      </c>
      <c r="E21" s="247">
        <v>17432.760000000002</v>
      </c>
      <c r="F21" s="93">
        <f t="shared" si="1"/>
        <v>96.853078862481524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67553.600000000006</v>
      </c>
      <c r="E22" s="247">
        <v>76327.200000000012</v>
      </c>
      <c r="F22" s="93">
        <f t="shared" si="1"/>
        <v>112.98761279931789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809.6</v>
      </c>
      <c r="E24" s="247">
        <v>809.6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97804.03</v>
      </c>
      <c r="E25" s="247">
        <v>97804.03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411329.94</v>
      </c>
      <c r="E26" s="247">
        <v>460586.37</v>
      </c>
      <c r="F26" s="93">
        <f t="shared" si="1"/>
        <v>111.97491969585292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282901.65999999997</v>
      </c>
      <c r="E28" s="247">
        <v>406043.72</v>
      </c>
      <c r="F28" s="93">
        <f t="shared" si="1"/>
        <v>143.52822107866035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20557.98000000001</v>
      </c>
      <c r="E29" s="104">
        <f t="shared" si="6"/>
        <v>16093.950000000012</v>
      </c>
      <c r="F29" s="93">
        <f t="shared" si="1"/>
        <v>78.285658415856048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151693.5</v>
      </c>
      <c r="E30" s="247">
        <v>151693.5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131135.51999999999</v>
      </c>
      <c r="E34" s="247">
        <v>135599.54999999999</v>
      </c>
      <c r="F34" s="93">
        <f t="shared" si="1"/>
        <v>103.40413489800476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5332.96</v>
      </c>
      <c r="E41" s="104">
        <f t="shared" si="8"/>
        <v>14338.739999999998</v>
      </c>
      <c r="F41" s="93">
        <f t="shared" si="1"/>
        <v>268.87019591371393</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6813.12</v>
      </c>
      <c r="E42" s="247">
        <v>18112.37</v>
      </c>
      <c r="F42" s="93">
        <f t="shared" si="1"/>
        <v>265.84545700061057</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1480.16</v>
      </c>
      <c r="E44" s="247">
        <v>3773.63</v>
      </c>
      <c r="F44" s="93">
        <f t="shared" si="1"/>
        <v>254.94743811479839</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9290.6</v>
      </c>
      <c r="E45" s="104">
        <f t="shared" si="9"/>
        <v>9290.6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1943.06</v>
      </c>
      <c r="E47" s="247">
        <v>1943.06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9290.6</v>
      </c>
      <c r="E48" s="247">
        <v>9290.6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1943.06</v>
      </c>
      <c r="E50" s="247">
        <v>1943.06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30600.61</v>
      </c>
      <c r="E54" s="247">
        <v>33909.770000000004</v>
      </c>
      <c r="F54" s="93">
        <f t="shared" si="1"/>
        <v>110.81403279215675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30600.61</v>
      </c>
      <c r="E55" s="247">
        <v>33909.770000000004</v>
      </c>
      <c r="F55" s="93">
        <f t="shared" si="1"/>
        <v>110.81403279215675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450419.41</v>
      </c>
      <c r="E56" s="104">
        <f t="shared" si="11"/>
        <v>961505.3</v>
      </c>
      <c r="F56" s="93">
        <f t="shared" si="1"/>
        <v>213.4688866982886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450419.41</v>
      </c>
      <c r="E57" s="247">
        <v>961505.3</v>
      </c>
      <c r="F57" s="93">
        <f t="shared" si="1"/>
        <v>213.4688866982886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1438411.71</v>
      </c>
      <c r="E68" s="104">
        <f t="shared" si="13"/>
        <v>1717636.91</v>
      </c>
      <c r="F68" s="93">
        <f t="shared" si="1"/>
        <v>119.41204997559424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406987.57</v>
      </c>
      <c r="E69" s="104">
        <f t="shared" si="14"/>
        <v>478050.60000000009</v>
      </c>
      <c r="F69" s="93">
        <f t="shared" si="1"/>
        <v>117.46073719155601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406987.57</v>
      </c>
      <c r="E70" s="104">
        <f t="shared" si="15"/>
        <v>478050.60000000009</v>
      </c>
      <c r="F70" s="93">
        <f t="shared" si="1"/>
        <v>117.46073719155601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406987.57</v>
      </c>
      <c r="E72" s="247">
        <v>478050.60000000009</v>
      </c>
      <c r="F72" s="93">
        <f t="shared" si="1"/>
        <v>117.46073719155601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1872.54</v>
      </c>
      <c r="E78" s="104">
        <f>E79+SUM(E82:E84)-E85+E86</f>
        <v>43.849999999998545</v>
      </c>
      <c r="F78" s="93">
        <f t="shared" si="1"/>
        <v>2.3417390282716815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1872.54</v>
      </c>
      <c r="E86" s="247">
        <v>43.849999999998545</v>
      </c>
      <c r="F86" s="93">
        <f t="shared" si="1"/>
        <v>2.3417390282716815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415299.95</v>
      </c>
      <c r="E134" s="104">
        <f t="shared" si="23"/>
        <v>415299.95</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415299.95</v>
      </c>
      <c r="E135" s="104">
        <f t="shared" si="24"/>
        <v>415299.95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3000</v>
      </c>
      <c r="E139" s="247">
        <v>3000</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412299.95</v>
      </c>
      <c r="E141" s="247">
        <v>412299.95</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614251.64999999991</v>
      </c>
      <c r="E146" s="104">
        <f t="shared" si="26"/>
        <v>796803.37999999989</v>
      </c>
      <c r="F146" s="93">
        <f t="shared" si="1"/>
        <v>129.71937153119572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106463.2</v>
      </c>
      <c r="E147" s="247">
        <v>104146.29999999999</v>
      </c>
      <c r="F147" s="93">
        <f t="shared" si="1"/>
        <v>97.823755062782254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470305.51</v>
      </c>
      <c r="E149" s="104">
        <f t="shared" si="27"/>
        <v>637774.52999999991</v>
      </c>
      <c r="F149" s="93">
        <f t="shared" si="1"/>
        <v>135.60856006130993</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470305.51</v>
      </c>
      <c r="E157" s="247">
        <v>637774.52999999991</v>
      </c>
      <c r="F157" s="93">
        <f t="shared" si="1"/>
        <v>135.60856006130993</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179841.35</v>
      </c>
      <c r="E158" s="247">
        <v>265746.37</v>
      </c>
      <c r="F158" s="93">
        <f t="shared" si="1"/>
        <v>147.76711251333467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92308.09</v>
      </c>
      <c r="E159" s="247">
        <v>98589.63999999997</v>
      </c>
      <c r="F159" s="93">
        <f t="shared" si="1"/>
        <v>106.80498318186409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234666.5</v>
      </c>
      <c r="E163" s="247">
        <v>309453.46000000002</v>
      </c>
      <c r="F163" s="93">
        <f t="shared" si="1"/>
        <v>131.86946581638196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27439.13</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52943.87</v>
      </c>
      <c r="E165" s="247">
        <v>32489.56</v>
      </c>
      <c r="F165" s="93">
        <f t="shared" si="1"/>
        <v>61.366046720800725</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52943.87</v>
      </c>
      <c r="E169" s="247">
        <v>5050.43</v>
      </c>
      <c r="F169" s="93">
        <f t="shared" si="1"/>
        <v>9.5392157770106341</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10150859.110000001</v>
      </c>
      <c r="E175" s="104">
        <f t="shared" si="30"/>
        <v>12066263.289999999</v>
      </c>
      <c r="F175" s="93">
        <f t="shared" si="1"/>
        <v>118.86938001250613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126695.96</v>
      </c>
      <c r="E176" s="104">
        <f t="shared" si="31"/>
        <v>269065.99999999994</v>
      </c>
      <c r="F176" s="93">
        <f t="shared" si="1"/>
        <v>212.37141263225752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96549.66</v>
      </c>
      <c r="E177" s="104">
        <f t="shared" si="32"/>
        <v>94992.449999999881</v>
      </c>
      <c r="F177" s="93">
        <f t="shared" si="1"/>
        <v>98.387140876518757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6384.84</v>
      </c>
      <c r="E178" s="247">
        <v>28627.729999999981</v>
      </c>
      <c r="F178" s="93">
        <f t="shared" si="1"/>
        <v>448.37035853678373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71619.41</v>
      </c>
      <c r="E179" s="247">
        <v>49408.769999999902</v>
      </c>
      <c r="F179" s="93">
        <f t="shared" si="1"/>
        <v>68.987960107462342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323.94</v>
      </c>
      <c r="E180" s="104">
        <f t="shared" si="33"/>
        <v>368.94999999999982</v>
      </c>
      <c r="F180" s="93">
        <f t="shared" si="1"/>
        <v>113.89454837315547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323.94</v>
      </c>
      <c r="E183" s="247">
        <v>368.94999999999982</v>
      </c>
      <c r="F183" s="93">
        <f t="shared" si="1"/>
        <v>113.89454837315547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250</v>
      </c>
      <c r="E186" s="247">
        <v>170</v>
      </c>
      <c r="F186" s="93">
        <f t="shared" si="1"/>
        <v>68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17971.47</v>
      </c>
      <c r="E188" s="247">
        <v>16417</v>
      </c>
      <c r="F188" s="93">
        <f t="shared" si="1"/>
        <v>91.350345853733714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174073.55000000005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30146.3</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30146.3</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30146.3</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10024163.15</v>
      </c>
      <c r="E237" s="104">
        <f t="shared" si="41"/>
        <v>11797197.289999999</v>
      </c>
      <c r="F237" s="93">
        <f t="shared" si="1"/>
        <v>117.68760258057051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9097601.0499999989</v>
      </c>
      <c r="E238" s="104">
        <f t="shared" si="42"/>
        <v>10763926.33</v>
      </c>
      <c r="F238" s="93">
        <f t="shared" si="1"/>
        <v>118.31609531833671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9127747.3499999996</v>
      </c>
      <c r="E239" s="104">
        <f t="shared" si="43"/>
        <v>10763926.33</v>
      </c>
      <c r="F239" s="93">
        <f t="shared" si="1"/>
        <v>117.9253315989295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8712447.4000000004</v>
      </c>
      <c r="E240" s="247">
        <v>10348626.380000001</v>
      </c>
      <c r="F240" s="93">
        <f t="shared" si="1"/>
        <v>118.77978603348585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415299.95</v>
      </c>
      <c r="E241" s="247">
        <v>415299.95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30146.3</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30146.3</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312310.45000000019</v>
      </c>
      <c r="E245" s="104">
        <f t="shared" si="45"/>
        <v>209028.44999999995</v>
      </c>
      <c r="F245" s="93">
        <f t="shared" si="1"/>
        <v>66.929700879365328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1119234.9100000001</v>
      </c>
      <c r="E246" s="104">
        <f t="shared" si="46"/>
        <v>1039287.7599999998</v>
      </c>
      <c r="F246" s="93">
        <f t="shared" si="1"/>
        <v>92.856982096814662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1092088.5900000001</v>
      </c>
      <c r="E247" s="247">
        <v>1039287.7599999998</v>
      </c>
      <c r="F247" s="93">
        <f t="shared" si="1"/>
        <v>95.165151391243782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27146.32</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806924.46</v>
      </c>
      <c r="E250" s="104">
        <f t="shared" si="47"/>
        <v>830259.30999999982</v>
      </c>
      <c r="F250" s="93">
        <f t="shared" si="1"/>
        <v>102.89182583460166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806924.46</v>
      </c>
      <c r="E252" s="247">
        <v>827259.30999999982</v>
      </c>
      <c r="F252" s="93">
        <f t="shared" si="1"/>
        <v>102.520043821698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3000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614251.65</v>
      </c>
      <c r="E255" s="247">
        <v>796803.37999999989</v>
      </c>
      <c r="F255" s="93">
        <f t="shared" si="1"/>
        <v>129.71937153119569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27439.13</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251827.87</v>
      </c>
      <c r="E259" s="104">
        <f t="shared" si="49"/>
        <v>759232.83</v>
      </c>
      <c r="F259" s="93">
        <f t="shared" si="1"/>
        <v>301.48880264920638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251827.87</v>
      </c>
      <c r="E260" s="248">
        <v>759232.83</v>
      </c>
      <c r="F260" s="97">
        <f t="shared" si="1"/>
        <v>301.48880264920638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470305.51</v>
      </c>
      <c r="E264" s="247">
        <v>480287.53</v>
      </c>
      <c r="F264" s="93">
        <f t="shared" si="50"/>
        <v>102.12245440203327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378612.64</v>
      </c>
      <c r="E265" s="247">
        <v>625969.31000000006</v>
      </c>
      <c r="F265" s="93">
        <f t="shared" si="50"/>
        <v>165.33238562769588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52943.87</v>
      </c>
      <c r="E266" s="247">
        <v>32489.56</v>
      </c>
      <c r="F266" s="93">
        <f t="shared" si="50"/>
        <v>61.366046720800725</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1872.54</v>
      </c>
      <c r="E269" s="247">
        <v>43.850000000002183</v>
      </c>
      <c r="F269" s="93">
        <f t="shared" si="50"/>
        <v>2.341739028271876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96549.66</v>
      </c>
      <c r="E288" s="247">
        <v>94992.45</v>
      </c>
      <c r="F288" s="93">
        <f t="shared" si="50"/>
        <v>98.38714087651887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174073.55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30146.3</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16324.88</v>
      </c>
      <c r="E297" s="247">
        <v>16324.880000000005</v>
      </c>
      <c r="F297" s="93">
        <f t="shared" si="50"/>
        <v>100.00000000000004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13.27</v>
      </c>
      <c r="E298" s="247">
        <v>13.269999999989523</v>
      </c>
      <c r="F298" s="93">
        <f t="shared" si="50"/>
        <v>99.999999999921059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1633.24</v>
      </c>
      <c r="E299" s="247">
        <v>78.769999999996799</v>
      </c>
      <c r="F299" s="93">
        <f t="shared" si="50"/>
        <v>4.8229286571475596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8"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763086.44000000006</v>
      </c>
      <c r="E5" s="79">
        <f t="shared" si="0"/>
        <v>701104.6</v>
      </c>
      <c r="F5" s="80">
        <f t="shared" ref="F5:F141" si="1">IF(D5&gt;0,IF(E5/D5&gt;=100,"&gt;&gt;100",E5/D5*100),"-")</f>
        <v>91.877481140930755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239668.79</v>
      </c>
      <c r="E6" s="81">
        <f t="shared" si="2"/>
        <v>260736.49</v>
      </c>
      <c r="F6" s="63">
        <f t="shared" si="1"/>
        <v>108.7903393679252</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239668.79</v>
      </c>
      <c r="E7" s="249">
        <v>260736.49</v>
      </c>
      <c r="F7" s="63">
        <f t="shared" si="1"/>
        <v>108.7903393679252</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520683.49</v>
      </c>
      <c r="E13" s="81">
        <f t="shared" si="4"/>
        <v>437633.95</v>
      </c>
      <c r="F13" s="63">
        <f t="shared" si="1"/>
        <v>84.049899488843025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520683.49</v>
      </c>
      <c r="E16" s="249">
        <v>437633.95</v>
      </c>
      <c r="F16" s="63">
        <f t="shared" si="1"/>
        <v>84.049899488843025</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2734.16</v>
      </c>
      <c r="E19" s="249">
        <v>2734.16</v>
      </c>
      <c r="F19" s="63">
        <f t="shared" si="1"/>
        <v>100</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30126.760000000002</v>
      </c>
      <c r="E28" s="81">
        <f t="shared" si="6"/>
        <v>40021.040000000001</v>
      </c>
      <c r="F28" s="63">
        <f t="shared" si="1"/>
        <v>132.8421642420227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23000</v>
      </c>
      <c r="E30" s="249">
        <v>33500</v>
      </c>
      <c r="F30" s="63">
        <f t="shared" si="1"/>
        <v>145.65217391304347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7126.76</v>
      </c>
      <c r="E34" s="249">
        <v>6521.04</v>
      </c>
      <c r="F34" s="63">
        <f t="shared" si="1"/>
        <v>91.500766126542771</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300772.23</v>
      </c>
      <c r="E35" s="81">
        <f t="shared" si="7"/>
        <v>295032.11</v>
      </c>
      <c r="F35" s="63">
        <f t="shared" si="1"/>
        <v>98.091539235520514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5473.86</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5473.86</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298172.23</v>
      </c>
      <c r="E54" s="81">
        <f t="shared" si="12"/>
        <v>289558.25</v>
      </c>
      <c r="F54" s="63">
        <f t="shared" si="1"/>
        <v>97.111072349024596</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298172.23</v>
      </c>
      <c r="E55" s="249">
        <v>287195.2</v>
      </c>
      <c r="F55" s="63">
        <f t="shared" si="1"/>
        <v>96.318560584934431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2363.0500000000002</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2600</v>
      </c>
      <c r="E74" s="249">
        <v>0</v>
      </c>
      <c r="F74" s="63">
        <f t="shared" si="1"/>
        <v>0</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149446.88</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149446.88</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589882.82000000007</v>
      </c>
      <c r="E82" s="81">
        <f t="shared" si="16"/>
        <v>1679266.1099999999</v>
      </c>
      <c r="F82" s="63">
        <f t="shared" si="1"/>
        <v>284.67791450512146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456711.63</v>
      </c>
      <c r="E84" s="249">
        <v>1464929.73</v>
      </c>
      <c r="F84" s="63">
        <f t="shared" si="1"/>
        <v>320.75595053272457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133171.19</v>
      </c>
      <c r="E86" s="249">
        <v>214336.38</v>
      </c>
      <c r="F86" s="63">
        <f t="shared" si="1"/>
        <v>160.94800985107963</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37830.15</v>
      </c>
      <c r="E89" s="81">
        <f t="shared" si="17"/>
        <v>73986.62</v>
      </c>
      <c r="F89" s="63">
        <f t="shared" si="1"/>
        <v>195.57580395531076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37830.15</v>
      </c>
      <c r="E106" s="249">
        <v>73986.62</v>
      </c>
      <c r="F106" s="63">
        <f t="shared" si="1"/>
        <v>195.57580395531076</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60900</v>
      </c>
      <c r="E107" s="81">
        <f t="shared" si="21"/>
        <v>61100</v>
      </c>
      <c r="F107" s="63">
        <f t="shared" si="1"/>
        <v>100.32840722495895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31700</v>
      </c>
      <c r="E108" s="249">
        <v>32300</v>
      </c>
      <c r="F108" s="63">
        <f t="shared" si="1"/>
        <v>101.89274447949528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15200</v>
      </c>
      <c r="E109" s="249">
        <v>13800</v>
      </c>
      <c r="F109" s="63">
        <f t="shared" si="1"/>
        <v>90.789473684210535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14000</v>
      </c>
      <c r="E111" s="249">
        <v>15000</v>
      </c>
      <c r="F111" s="63">
        <f t="shared" si="1"/>
        <v>107.14285714285714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38437.97</v>
      </c>
      <c r="E114" s="81">
        <f t="shared" si="22"/>
        <v>85954.7</v>
      </c>
      <c r="F114" s="63">
        <f t="shared" si="1"/>
        <v>223.61924940364958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21311.22</v>
      </c>
      <c r="E115" s="81">
        <f t="shared" si="23"/>
        <v>69117.58</v>
      </c>
      <c r="F115" s="63">
        <f t="shared" si="1"/>
        <v>324.32483921614994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15999.74</v>
      </c>
      <c r="E116" s="249">
        <v>22659.79</v>
      </c>
      <c r="F116" s="63">
        <f t="shared" si="1"/>
        <v>141.62598892231998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5311.48</v>
      </c>
      <c r="E117" s="249">
        <v>46457.79</v>
      </c>
      <c r="F117" s="63">
        <f t="shared" si="1"/>
        <v>874.66751263301387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10295.870000000001</v>
      </c>
      <c r="E118" s="81">
        <f t="shared" si="24"/>
        <v>10837.12</v>
      </c>
      <c r="F118" s="63">
        <f t="shared" si="1"/>
        <v>105.25696225768198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10295.870000000001</v>
      </c>
      <c r="E119" s="249">
        <v>10837.12</v>
      </c>
      <c r="F119" s="63">
        <f t="shared" si="1"/>
        <v>105.25696225768198</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6830.88</v>
      </c>
      <c r="E122" s="81">
        <f t="shared" si="25"/>
        <v>6000</v>
      </c>
      <c r="F122" s="63">
        <f t="shared" si="1"/>
        <v>87.836413463565449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6830.88</v>
      </c>
      <c r="E123" s="249">
        <v>6000</v>
      </c>
      <c r="F123" s="63">
        <f t="shared" si="1"/>
        <v>87.836413463565449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19510.740000000002</v>
      </c>
      <c r="E129" s="81">
        <f t="shared" si="26"/>
        <v>14299.51</v>
      </c>
      <c r="F129" s="63">
        <f t="shared" si="1"/>
        <v>73.290454385635812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7325.43</v>
      </c>
      <c r="E135" s="249">
        <v>7420</v>
      </c>
      <c r="F135" s="63">
        <f t="shared" si="1"/>
        <v>101.29098223585508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10470</v>
      </c>
      <c r="E138" s="249">
        <v>4465.49</v>
      </c>
      <c r="F138" s="63">
        <f t="shared" si="1"/>
        <v>42.650334288443169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1715.31</v>
      </c>
      <c r="E140" s="249">
        <v>2414.02</v>
      </c>
      <c r="F140" s="63">
        <f t="shared" si="1"/>
        <v>140.73374492074319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1840547.11</v>
      </c>
      <c r="E141" s="106">
        <f t="shared" si="28"/>
        <v>3100211.57</v>
      </c>
      <c r="F141" s="82">
        <f t="shared" si="1"/>
        <v>168.43967498338031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1" sqref="E2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384831.01</v>
      </c>
      <c r="E5" s="107">
        <f t="shared" si="0"/>
        <v>3391.72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384831.01</v>
      </c>
      <c r="E6" s="108">
        <f t="shared" si="1"/>
        <v>3391.72</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384831.01</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384831.01</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3391.72</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3391.72</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126695.96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3200369.4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1571458.76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238883.46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1005557.78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3401.02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6000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41163.72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5473.86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270978.92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1628910.62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0.02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0.02</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3057999.36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1573015.9700000002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216640.57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1027768.42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3356.01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6000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41243.72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5473.86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272533.39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1454837.07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30146.32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30146.32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269066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269066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94992.45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174073.55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36645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Plavi link</cp:lastModifiedBy>
  <cp:lastPrinted>2024-09-24T08:26:57Z</cp:lastPrinted>
  <dcterms:created xsi:type="dcterms:W3CDTF">2022-04-01T05:14:30Z</dcterms:created>
  <dcterms:modified xsi:type="dcterms:W3CDTF">2025-02-13T21:37:27Z</dcterms:modified>
</cp:coreProperties>
</file>